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2" r:id="rId1"/>
  </sheets>
  <definedNames>
    <definedName name="_xlnm._FilterDatabase" localSheetId="0" hidden="1">Sheet1!$A$2:$AE$125</definedName>
  </definedNames>
  <calcPr calcId="144525"/>
</workbook>
</file>

<file path=xl/sharedStrings.xml><?xml version="1.0" encoding="utf-8"?>
<sst xmlns="http://schemas.openxmlformats.org/spreadsheetml/2006/main" count="664">
  <si>
    <t xml:space="preserve">2022年西平县1-3月份市重点建设项目进度表
</t>
  </si>
  <si>
    <t>序号</t>
  </si>
  <si>
    <t>项目名称</t>
  </si>
  <si>
    <t>主要建设内容及建设总规模</t>
  </si>
  <si>
    <t>计划开竣工日期</t>
  </si>
  <si>
    <t>总投资
（万元）</t>
  </si>
  <si>
    <t>投资模式</t>
  </si>
  <si>
    <t>政府投资
（万元）</t>
  </si>
  <si>
    <t>自筹
（万元）</t>
  </si>
  <si>
    <t>国内贷款需求总额
（万元）</t>
  </si>
  <si>
    <t>国内贷款当年需求
（万元）</t>
  </si>
  <si>
    <t>其他
（万元）</t>
  </si>
  <si>
    <t>2021年底累计完成（万元）</t>
  </si>
  <si>
    <t>2022年度计划投资（万元）</t>
  </si>
  <si>
    <t>1-3月累计完成投资（万元）</t>
  </si>
  <si>
    <t>累计完成投资占年度目标比例(%)</t>
  </si>
  <si>
    <t>形象进度</t>
  </si>
  <si>
    <t>审批（核准、备案）情况</t>
  </si>
  <si>
    <t>建设规划审批情况</t>
  </si>
  <si>
    <t>环评审批情况</t>
  </si>
  <si>
    <t>用地审批情况</t>
  </si>
  <si>
    <t>总征地数（亩）</t>
  </si>
  <si>
    <t>已征 地数 （亩）</t>
  </si>
  <si>
    <t>当年需征地数（亩）</t>
  </si>
  <si>
    <t>项目业主</t>
  </si>
  <si>
    <t>所在县区</t>
  </si>
  <si>
    <t>责任单位</t>
  </si>
  <si>
    <t>负责人姓名</t>
  </si>
  <si>
    <t>负责人手机</t>
  </si>
  <si>
    <t>信息员姓名</t>
  </si>
  <si>
    <t>固定电话</t>
  </si>
  <si>
    <t>信息员手机</t>
  </si>
  <si>
    <t>西平县（94个）</t>
  </si>
  <si>
    <t>一</t>
  </si>
  <si>
    <t>新型基础设施建设项目（2个）</t>
  </si>
  <si>
    <t>续建项目（1个）</t>
  </si>
  <si>
    <t>西平县城智慧化改造项目</t>
  </si>
  <si>
    <t>总建筑面积2.5万平方米，主要建设数据中心软件平台、城市运行指挥中心、物联网感知体系数据供应链和数据中心、高速光纤宽带、5G、人工智能和物联网等新型基础设施建设</t>
  </si>
  <si>
    <t>2021.06-2023.06</t>
  </si>
  <si>
    <t>已开工，正在建设</t>
  </si>
  <si>
    <t>西发改高技术[2019]188号</t>
  </si>
  <si>
    <t>正在办理</t>
  </si>
  <si>
    <t>西平县城市管理局</t>
  </si>
  <si>
    <t>西平县</t>
  </si>
  <si>
    <t>吕健康</t>
  </si>
  <si>
    <t>13939655527</t>
  </si>
  <si>
    <t>周新华</t>
  </si>
  <si>
    <t>13839942888</t>
  </si>
  <si>
    <t>计划新开工项目(1个）</t>
  </si>
  <si>
    <t>铁塔西平分公司智慧水利项目</t>
  </si>
  <si>
    <t>采用“互联网+”技术，在铁塔顶部安装高点位高清热成像摄像头，利用专线将数据回传到后端指挥平台，通过高点位“实时化、智能化”监控，实现“水文数据识别”、“漂浮物识别”、“非法垂钓检测”、“设防区域非法闯入检测”等智能高效管理</t>
  </si>
  <si>
    <t>2022.5-2024.12</t>
  </si>
  <si>
    <t>已开工，平台正在建设</t>
  </si>
  <si>
    <t>铁塔西平分公司</t>
  </si>
  <si>
    <t>西平县工信局</t>
  </si>
  <si>
    <t>二</t>
  </si>
  <si>
    <t>重大基础设施项目（6个）</t>
  </si>
  <si>
    <t>竣工项目（1个）</t>
  </si>
  <si>
    <t>周口-漯河天然气输气管道工程项目</t>
  </si>
  <si>
    <t>干线全长约103.25km，沿线设漯河首站、西平分输站、周口西分输站（2#阀室）、周口东分输站、1#阀室、3#阀室</t>
  </si>
  <si>
    <t>2021.01—2022.12</t>
  </si>
  <si>
    <t>西平县人和乡全境收管15.6km；焊接：15.1km；管沟开挖：14.2km；管道下沟回填：14km。</t>
  </si>
  <si>
    <t>豫发改能源[2016]1419号</t>
  </si>
  <si>
    <t>驻规（2016）40号</t>
  </si>
  <si>
    <t>豫环评[2016]92号</t>
  </si>
  <si>
    <t>豫国土资函（2016）91号</t>
  </si>
  <si>
    <t>河南天润管道销售有限公司</t>
  </si>
  <si>
    <t>西平县发改委</t>
  </si>
  <si>
    <t>续建项目（3个）</t>
  </si>
  <si>
    <t>新建省道S327西平段项目</t>
  </si>
  <si>
    <t>建设道路全长42公里</t>
  </si>
  <si>
    <t>2021.8-2023.12</t>
  </si>
  <si>
    <t>已开工，已建道路10公里</t>
  </si>
  <si>
    <t>2020-411721-77-03-075130</t>
  </si>
  <si>
    <t>无需办理</t>
  </si>
  <si>
    <t>西环评（2021）010号</t>
  </si>
  <si>
    <t>西平县交通运输局</t>
  </si>
  <si>
    <t>G345国省道升级改造项目</t>
  </si>
  <si>
    <t>建设道路64.5公里</t>
  </si>
  <si>
    <t>已开工，已建道路14公里</t>
  </si>
  <si>
    <t>2020-411721-77-03-088039</t>
  </si>
  <si>
    <t>西环评（2021）029号</t>
  </si>
  <si>
    <t>新建棠溪源风景区旅游专线项目(G345—棠溪源风景区南门）</t>
  </si>
  <si>
    <t>专线总长12.5公里双向2车道</t>
  </si>
  <si>
    <t>2021.8-
2023.12</t>
  </si>
  <si>
    <t>西发改（2020）129号</t>
  </si>
  <si>
    <t>西自然[2020]276号</t>
  </si>
  <si>
    <t>郜保春</t>
  </si>
  <si>
    <t>计划新开工项目（2个）</t>
  </si>
  <si>
    <t>省道327西平县至许信高速段及驻平交界段改建工程</t>
  </si>
  <si>
    <t>建设里程28公里，主要建设路基填方，路基挖方，涵洞，保护通道，给水管总长约3200米，污水管，雨水管道，电力管线，通信管线，路灯，桥梁，交叉平方等工程</t>
  </si>
  <si>
    <t>2022.03-2024.03</t>
  </si>
  <si>
    <t>已开工，已建里程8公里</t>
  </si>
  <si>
    <t>驻发改审批[2021]35号；驻发改审批[2021]36号</t>
  </si>
  <si>
    <t>驻马店市西平县</t>
  </si>
  <si>
    <t>18338516638</t>
  </si>
  <si>
    <t>王晋生</t>
  </si>
  <si>
    <t/>
  </si>
  <si>
    <t>15649550857</t>
  </si>
  <si>
    <t>大唐新能源光伏发电项目</t>
  </si>
  <si>
    <t>拟在西平县开发建设屋顶分布式光伏电站，项目一期计划按照80MWp进行开发，建立以光伏为主体能源的源网荷储新型电力系统</t>
  </si>
  <si>
    <t>2022.3-2024.12</t>
  </si>
  <si>
    <t>已开工正在建设</t>
  </si>
  <si>
    <t>北京大唐集团有限公司</t>
  </si>
  <si>
    <t>冯彦富</t>
  </si>
  <si>
    <t>三</t>
  </si>
  <si>
    <t>产业结构优化升级项目（76个）</t>
  </si>
  <si>
    <t>（一）</t>
  </si>
  <si>
    <t>先进制造业项目（55个）</t>
  </si>
  <si>
    <t>竣工项目（21个）</t>
  </si>
  <si>
    <t>西平阿尔本服装科技有限公司年产1500万套品牌外贸服装项目</t>
  </si>
  <si>
    <t>建设4栋6.5万平方标准化厂房，附属设施5.4万平方米，年产1500万套品牌外贸服装</t>
  </si>
  <si>
    <t>2018.10-2022.12</t>
  </si>
  <si>
    <t>主体完工，设备购买</t>
  </si>
  <si>
    <t>2018-411721-18-03-002813</t>
  </si>
  <si>
    <t>41172101(2019)00028</t>
  </si>
  <si>
    <t>西环评表[2018]15号</t>
  </si>
  <si>
    <t>豫政土[2018]689号</t>
  </si>
  <si>
    <t>西平阿尔本服装科技有限公司</t>
  </si>
  <si>
    <t>西平县产业集聚</t>
  </si>
  <si>
    <t>吴丽霞</t>
  </si>
  <si>
    <t>钱娟</t>
  </si>
  <si>
    <t>河南贝海河食品加工项目</t>
  </si>
  <si>
    <t>新建标准化厂房5万平方米</t>
  </si>
  <si>
    <t>2019.4-2022.12</t>
  </si>
  <si>
    <t>设备安装中，部分投产</t>
  </si>
  <si>
    <t>2019-411721-14-03-048786</t>
  </si>
  <si>
    <t>41172101（2020）00017</t>
  </si>
  <si>
    <t>201841172100000134</t>
  </si>
  <si>
    <t>豫政土[2017]152号</t>
  </si>
  <si>
    <t>贝海河食品</t>
  </si>
  <si>
    <t>西平县人和</t>
  </si>
  <si>
    <t>唐新民</t>
  </si>
  <si>
    <t>河南广汇生物油脂生产项目</t>
  </si>
  <si>
    <t>新建厂房及附属设施7万平方米</t>
  </si>
  <si>
    <t>2018.12-2022.12</t>
  </si>
  <si>
    <t>部分投产</t>
  </si>
  <si>
    <t>豫驻西平制造[2016]01189号</t>
  </si>
  <si>
    <t>西住建字[2016]249号</t>
  </si>
  <si>
    <t>西环评表[2016]25号</t>
  </si>
  <si>
    <t>豫政土[2015]180号</t>
  </si>
  <si>
    <t>广汇生物</t>
  </si>
  <si>
    <t>王胜旗</t>
  </si>
  <si>
    <t>宏盛畜牧设备项目</t>
  </si>
  <si>
    <t>计划建设标准化厂房10000平方米，新建设生产线4条，主要生产自动化养殖设备及养殖钢结构等配套</t>
  </si>
  <si>
    <t>2020.01-2022.12</t>
  </si>
  <si>
    <t>2019-411721-03-013605</t>
  </si>
  <si>
    <t>41172101(2017)00018</t>
  </si>
  <si>
    <t>西环评表[2019]55号</t>
  </si>
  <si>
    <t>豫政土[2016]292号</t>
  </si>
  <si>
    <t>河南宏盛畜牧设备有限公司</t>
  </si>
  <si>
    <t>于海堂</t>
  </si>
  <si>
    <t>河南鸿发养殖设备有限公司年产20万套畜牧养殖设备项目</t>
  </si>
  <si>
    <t>新建标准化厂房1.1万平方米，配套附属设施5000平方米。新建4条智能化畜牧设备生产线，年产20万套畜牧养殖设备</t>
  </si>
  <si>
    <t>2020.1-2022.10</t>
  </si>
  <si>
    <t>2020-411721-35-03-022217</t>
  </si>
  <si>
    <t>西住建字[2019]128号</t>
  </si>
  <si>
    <t>西环评表[2019]78号</t>
  </si>
  <si>
    <t>不需办理</t>
  </si>
  <si>
    <t>河南鸿发养殖设备有限公司</t>
  </si>
  <si>
    <t>范彦民</t>
  </si>
  <si>
    <t>河南金牧人机械设备有限公司年产2万套自动化养殖设备项目</t>
  </si>
  <si>
    <t>计划建设标准化厂房3万平方，办公楼及配套设施1万平方，新建设6条生产线，主要生产自动化养殖设备及养殖钢结构等配套</t>
  </si>
  <si>
    <t>2021.1-2022.12</t>
  </si>
  <si>
    <t>2019-411721-03-103206</t>
  </si>
  <si>
    <t>41172101(2021)00023</t>
  </si>
  <si>
    <t>西环评表[2019]56号</t>
  </si>
  <si>
    <t>豫政土[2016]167号</t>
  </si>
  <si>
    <t>河南金牧人机械设备有限公司</t>
  </si>
  <si>
    <t>张云杰</t>
  </si>
  <si>
    <t>范丙寅</t>
  </si>
  <si>
    <t>河南牧祥养殖设备有限公司年产1万套自动化养殖设备项目</t>
  </si>
  <si>
    <t>计划建设标准化厂房10000平方，新上5条生产线，主要生产粪便处理、上料机、鸡舍等畜牧设备</t>
  </si>
  <si>
    <t>2021.1-2022.10</t>
  </si>
  <si>
    <t>2019-411721-33-03-057972</t>
  </si>
  <si>
    <t>西环评表（2020）4号</t>
  </si>
  <si>
    <t>河南牧祥养殖设备有限公司</t>
  </si>
  <si>
    <t>王铮</t>
  </si>
  <si>
    <t>晟大新材料项目</t>
  </si>
  <si>
    <t>新上生产线8条，主要生产建筑物外墙新型铝制型材</t>
  </si>
  <si>
    <t>2018-411721-33-03-77906</t>
  </si>
  <si>
    <t>西环评表（2019）12号</t>
  </si>
  <si>
    <t>河南晟大新型材料有限公司</t>
  </si>
  <si>
    <t xml:space="preserve">汪同金
</t>
  </si>
  <si>
    <t>汪同金</t>
  </si>
  <si>
    <t>新亿昌磨具项目</t>
  </si>
  <si>
    <t>计划建设10条生产线，主要生产各种切割片等磨具</t>
  </si>
  <si>
    <t>2020.1-2022.12</t>
  </si>
  <si>
    <t>2019-411721-41-03-045288</t>
  </si>
  <si>
    <t>西环评表（2019）62号</t>
  </si>
  <si>
    <t>河南新亿昌磨具有限公司</t>
  </si>
  <si>
    <t>胡美庆</t>
  </si>
  <si>
    <t>西平县依想箱包有限公司箱包生产项目</t>
  </si>
  <si>
    <t>年产90万件的时尚女包</t>
  </si>
  <si>
    <t>2018-411721-41-03-076340</t>
  </si>
  <si>
    <t>201841172100000188</t>
  </si>
  <si>
    <t>西平县依想箱包有限公司</t>
  </si>
  <si>
    <t>冯明法</t>
  </si>
  <si>
    <t>雨菲缝纫设备生产项目</t>
  </si>
  <si>
    <t>建设10条生产线，主要生产外贸服装</t>
  </si>
  <si>
    <t>2018-411721-18-03-050231</t>
  </si>
  <si>
    <t>西环评表（2020）82号</t>
  </si>
  <si>
    <t>西平雨菲缝纫设备有限公司</t>
  </si>
  <si>
    <t>李小三</t>
  </si>
  <si>
    <t xml:space="preserve">15225089096
</t>
  </si>
  <si>
    <t>河南飞雪制冷设备有限公司年产30万吨中央空调冷却塔项目</t>
  </si>
  <si>
    <t>主要建设中央空调冷却塔的设计研发生产线</t>
  </si>
  <si>
    <t>2020.7-2022.12</t>
  </si>
  <si>
    <t>2019-411721-41-03-029352</t>
  </si>
  <si>
    <t>西环评表（2019）60号</t>
  </si>
  <si>
    <t>河南飞雪制冷设备有限公司</t>
  </si>
  <si>
    <t>高俊华</t>
  </si>
  <si>
    <t>于庆</t>
  </si>
  <si>
    <t>河南广丰生物科技有限公司生物蛋白饲料生产项目</t>
  </si>
  <si>
    <t>新上年产25万吨农副产品微生物发酵生物蛋白饲料生产线一条</t>
  </si>
  <si>
    <t>2020.11-2022.12</t>
  </si>
  <si>
    <t>豫驻西平制造〔2016〕01188</t>
  </si>
  <si>
    <t>建字第41172101201800032
地字第41172101201600012</t>
  </si>
  <si>
    <t>西环评表（2013）059号</t>
  </si>
  <si>
    <t>豫（2016）西平县不动产权第0000001号</t>
  </si>
  <si>
    <t>河南广丰生物科技有限公司</t>
  </si>
  <si>
    <t>河南波科牧业设备有限公司年加工5万组鸡笼项目</t>
  </si>
  <si>
    <t>新建标准化厂房，综合办公室、仓库等相关配套设施</t>
  </si>
  <si>
    <t>2020-411721-35-03-093902</t>
  </si>
  <si>
    <t>河南波科牧业设备有限公司</t>
  </si>
  <si>
    <t>西平县畜牧机械智能制造装备产业园</t>
  </si>
  <si>
    <t>重点生产畜禽钢结构禽舍、粪便处理系统、环境控制系统等</t>
  </si>
  <si>
    <t>2021.6-2022.12</t>
  </si>
  <si>
    <t>2019-411721-03-013601</t>
  </si>
  <si>
    <t>西住建字[2020]166号</t>
  </si>
  <si>
    <t>西环评表（2019）51号</t>
  </si>
  <si>
    <t>西自然[2020]76号</t>
  </si>
  <si>
    <t>西平县产业集聚区</t>
  </si>
  <si>
    <t>河南宏晟机械设备有限公司畜牧养殖设备生产项目</t>
  </si>
  <si>
    <t>新建1万平方厂房，年产100万套畜牧养殖设备项目</t>
  </si>
  <si>
    <t>2020.12-2022.12</t>
  </si>
  <si>
    <t>西住建字[2019]328号</t>
  </si>
  <si>
    <t>河南宏晟机械设备有限公司</t>
  </si>
  <si>
    <t>汇金纺织服装科技有限公司功能型面料生产项目</t>
  </si>
  <si>
    <t>总建筑面积5.5万平方米，新建标准化厂房与职工公寓，新上针织圆盘机200台，生产功能型面料、织布、针织服装项目</t>
  </si>
  <si>
    <t>2021.03-2022.12</t>
  </si>
  <si>
    <t>2020-411721-17-03-072316</t>
  </si>
  <si>
    <t>41172101(2020)00053</t>
  </si>
  <si>
    <t>西自然[2020]236号</t>
  </si>
  <si>
    <t>汇金纺织服装科技有限公司</t>
  </si>
  <si>
    <t>王清甫</t>
  </si>
  <si>
    <t>西平牧原农牧有限公司年产30万吨饲料加工项目</t>
  </si>
  <si>
    <t>总建筑面积2.2万平方米，主要建设车间、钢板仓基础、原料成品车间等，年产30万吨饲料</t>
  </si>
  <si>
    <t>2021.01-2022.12</t>
  </si>
  <si>
    <t>2020-411721-13-03-023805</t>
  </si>
  <si>
    <t>已出红线图</t>
  </si>
  <si>
    <t>豫政土[2021]246号</t>
  </si>
  <si>
    <t>西平牧原农牧有限公司</t>
  </si>
  <si>
    <t>李欣</t>
  </si>
  <si>
    <r>
      <rPr>
        <sz val="11"/>
        <rFont val="宋体"/>
        <charset val="134"/>
      </rPr>
      <t>13419903288</t>
    </r>
    <r>
      <rPr>
        <sz val="11"/>
        <rFont val="Arial"/>
        <charset val="134"/>
      </rPr>
      <t xml:space="preserve">	</t>
    </r>
  </si>
  <si>
    <t>袁帅</t>
  </si>
  <si>
    <r>
      <rPr>
        <sz val="11"/>
        <rFont val="宋体"/>
        <charset val="134"/>
      </rPr>
      <t>17796658554</t>
    </r>
    <r>
      <rPr>
        <sz val="11"/>
        <rFont val="Arial"/>
        <charset val="134"/>
      </rPr>
      <t xml:space="preserve">	</t>
    </r>
  </si>
  <si>
    <t>西平县包装产业园项目</t>
  </si>
  <si>
    <t>总建筑面积40万平方米，主要建设厂房/物流配送中心，年产包装材料制品20万吨</t>
  </si>
  <si>
    <t>2019.04-2022.12</t>
  </si>
  <si>
    <t>2019-411721-29-03-007648</t>
  </si>
  <si>
    <t>地字第41172101〔2019〕00036</t>
  </si>
  <si>
    <t>西环  [2020] 208号</t>
  </si>
  <si>
    <t>西平县百顺商贸有限公司</t>
  </si>
  <si>
    <t>西平县柏苑</t>
  </si>
  <si>
    <t>范广兴</t>
  </si>
  <si>
    <t>13873134846</t>
  </si>
  <si>
    <t>杨洪建</t>
  </si>
  <si>
    <t>13639810113</t>
  </si>
  <si>
    <t>嫘祖服装城智尚工园二期项目</t>
  </si>
  <si>
    <t>总建筑面积45.4万平方米，主要建设厂房及其他配套设施，年产4500万件各类服装</t>
  </si>
  <si>
    <t>2019.01-2022.12</t>
  </si>
  <si>
    <t>2019-411721-18-03-017619</t>
  </si>
  <si>
    <t>西环评表[2018]13号</t>
  </si>
  <si>
    <t>河南三集置业开发有限公司</t>
  </si>
  <si>
    <t>13513988811</t>
  </si>
  <si>
    <t>神契电子科技公司新建通信电子设备项目</t>
  </si>
  <si>
    <t>新建厂房25000平方米，年产500万片模块线路</t>
  </si>
  <si>
    <t>2021.7-2022.12</t>
  </si>
  <si>
    <t>厂房在建</t>
  </si>
  <si>
    <t>2019-411721-39-03-017499</t>
  </si>
  <si>
    <t>神契电子科技</t>
  </si>
  <si>
    <t>刘威廉</t>
  </si>
  <si>
    <t>张新安</t>
  </si>
  <si>
    <t>续建项目（5个）</t>
  </si>
  <si>
    <t>河南凯威钢构有限公司智能化电力通讯、畜牧机械装备生产基地项目</t>
  </si>
  <si>
    <t>建设厂房及配套设施12万平方，建成智能化电力通讯、畜牧机械装备、物流配送中心为一体的生产基地项目</t>
  </si>
  <si>
    <t>2021.01-2023.12</t>
  </si>
  <si>
    <t>已开工建设，已建厂房7万平方米</t>
  </si>
  <si>
    <t>2020-411721-32-03-092587</t>
  </si>
  <si>
    <t>河南凯威钢构有限公司</t>
  </si>
  <si>
    <t>李文革</t>
  </si>
  <si>
    <t>13507660686</t>
  </si>
  <si>
    <t>河南德沃环保科技有限公司高档汽车内饰布生产项目</t>
  </si>
  <si>
    <t>新建厂房45000平方米，生产加工无纺布、熔喷布、汽车内饰布项目</t>
  </si>
  <si>
    <t>2021.03-2023.12</t>
  </si>
  <si>
    <t>2020-411721-28-03-042308</t>
  </si>
  <si>
    <t>41172101(2020)00054</t>
  </si>
  <si>
    <t>西自然[2020]234号</t>
  </si>
  <si>
    <t>河南贝森环保科技有限公司</t>
  </si>
  <si>
    <t>杨向攀</t>
  </si>
  <si>
    <t>18137533179</t>
  </si>
  <si>
    <t>鑫都速冻年产一万吨速冻食品生产线项目</t>
  </si>
  <si>
    <t>此生产线主要生产花边水饺、蒸饺,汤圆,馒头等速冻产品</t>
  </si>
  <si>
    <t>2021.10-
2023.12</t>
  </si>
  <si>
    <t>2103-411721-04-01-683880</t>
  </si>
  <si>
    <t>河南鑫都速冻食品有限公司</t>
  </si>
  <si>
    <t>大北农年产6万吨高档反刍饲料项目</t>
  </si>
  <si>
    <t>规划建设六层钢结构主车间1座，成品库1座，原料库1座，建筑面积约7000平方米。生产高档高端反刍饲料</t>
  </si>
  <si>
    <t>2021.10-2023.12</t>
  </si>
  <si>
    <t>2103-411721-04-01-402457</t>
  </si>
  <si>
    <t>北京大北农集团</t>
  </si>
  <si>
    <t>李经理</t>
  </si>
  <si>
    <t>西平瑞金特白兰地果酒生产基地项目</t>
  </si>
  <si>
    <t>新建厂房15万平方米、配套设施2万平方米，新上生产线5条</t>
  </si>
  <si>
    <t>2021.4-2024.12</t>
  </si>
  <si>
    <t>已开工，厂房在建</t>
  </si>
  <si>
    <t>2020-411721-15-03-031710</t>
  </si>
  <si>
    <t>西住建字[2020]170号</t>
  </si>
  <si>
    <t>西自然[2020]185号</t>
  </si>
  <si>
    <t>瑞金特</t>
  </si>
  <si>
    <t>计划新开工项目（29个）</t>
  </si>
  <si>
    <t>河南迅羚年产800万件品牌运动服装项目</t>
  </si>
  <si>
    <t>厂房3万平米，新购服装生产设备800套</t>
  </si>
  <si>
    <t>2022.3-2023.12</t>
  </si>
  <si>
    <t>已开工</t>
  </si>
  <si>
    <t>河南迅羚服装有限公司</t>
  </si>
  <si>
    <t>河南新领域年产1200万件针织衫项目</t>
  </si>
  <si>
    <t>购买厂房3万平方米，新购智能针织生产设备800台</t>
  </si>
  <si>
    <t>河南新领域服装科技有限公司</t>
  </si>
  <si>
    <t>嘉兴居旅年产100万套户外用品项目</t>
  </si>
  <si>
    <t>厂房6000平米，新购生产设备400台</t>
  </si>
  <si>
    <t>嘉兴居旅旅游用品有限公司</t>
  </si>
  <si>
    <t>丸荣箱包股份有限公司旅行拉杆箱生产项目</t>
  </si>
  <si>
    <t>购买中小企业孵化园厂房1万平方米，生产高端品牌箱包如军刀、新秀丽全系列旅行拉杆箱，布制旅行拉杆箱</t>
  </si>
  <si>
    <t>平湖市丸荣箱包股份有限公司</t>
  </si>
  <si>
    <t>河南省欧陆线缆制造有限公司年产3500千米输变电节能环保电缆项目</t>
  </si>
  <si>
    <t>项目新建厂房7348平方米，建设电线、电缆智能化生产线4条，主要从事电线、电缆的研发和生产</t>
  </si>
  <si>
    <t>2022.3-
2023.12</t>
  </si>
  <si>
    <t>2020-411721-38-03-112121</t>
  </si>
  <si>
    <t>河南省欧陆线缆制造有限公司</t>
  </si>
  <si>
    <t>张伟</t>
  </si>
  <si>
    <t>上海敏纺年产1200万件针织衫项目</t>
  </si>
  <si>
    <t>上海敏纺工贸有限公司</t>
  </si>
  <si>
    <t>河南中哲服饰科技有限公司幕尚集团GXG品牌男装生产基地项目</t>
  </si>
  <si>
    <t>总建筑面积11.5万平方米，新建厂房、配套附属设施等，新上40条智能化生产线，年产1000万品牌男装服装</t>
  </si>
  <si>
    <t>2022.02-2023.12</t>
  </si>
  <si>
    <t>2103-411721-04-01-867758</t>
  </si>
  <si>
    <t>河南中哲服饰科技有限公司</t>
  </si>
  <si>
    <t>河南铭远集团电气设备生产项目</t>
  </si>
  <si>
    <t>新建标准化厂房3万平米，主要生产箱式变电站、高低压配电柜、高压电缆分支箱、环网柜、畜牧设备智动化控制柜、非晶合金节能变压器、高低压成套设备智能化研发、制造、检验、销售及相关电器元件销售</t>
  </si>
  <si>
    <t>河南铭远集团</t>
  </si>
  <si>
    <t>西平县绿色智能建材产业园</t>
  </si>
  <si>
    <t>计划投资20亿元，利用原有砂石骨料、商品混凝土、PC构件、ALC节能材料，装配式钢构提供原料，形成绿色产业全链条现代化综合性产业园，建成后年综合产值12亿元以上，年综合利税1.56亿元，直接带动就业1200人人以上</t>
  </si>
  <si>
    <t>2022.01-2024.12</t>
  </si>
  <si>
    <t>河南董工实业集团股份有限公司</t>
  </si>
  <si>
    <t>西安灵客互动科技有限公司AI智慧教育装备制造项目</t>
  </si>
  <si>
    <t>项目功能定位为采用产学研相结合的模式，重点发展智能硬科技产业，解决数千人就业问题，带动智慧教育周边产业规模化效应，创建智能教育研发基地，智慧教育产品生产基地，大学生就业实习基地，智慧化校园云端平台展示基地。项目总体占地150亩，总投资15亿元人民币。项目建成后，要成为立足西平，带动周边及相关产业5000人，年产值达到50亿元的产业集群状态</t>
  </si>
  <si>
    <t>2022.6-2024.12</t>
  </si>
  <si>
    <t>开工准备</t>
  </si>
  <si>
    <t>西安灵客互动科技有限公司</t>
  </si>
  <si>
    <t>河南中鑫家具有限公司户外家具供应链生产基地项目</t>
  </si>
  <si>
    <t>计划投资10亿元，使用厂房10万平方米，户外家具成品生产企业入驻三家，配套供应链企业四家;项目建成投产后年生产100万件藤编工艺家具、10万把太阳伞、10万顶帐篷、10万件秋千椅等产品，投产后一至三年，年销售额可达5亿元，三至五年，年销售额可达10亿元以上</t>
  </si>
  <si>
    <t>2022.01-2023.12</t>
  </si>
  <si>
    <t>河南中鑫家具有限公司</t>
  </si>
  <si>
    <t>常州凯宏铝业有限公司国标铝型材生产项目</t>
  </si>
  <si>
    <t>计划投资6亿元，使用厂房20000平米，主要为户外家具行业、性定制标准铝型材生产项目，目前主要服务与户外家具行业项目建成后用工300人，年营业额3亿元，利税500万元</t>
  </si>
  <si>
    <t>常州凯宏铝业有限公司</t>
  </si>
  <si>
    <t>河南佳合制管有限公司非标焊管生产项目</t>
  </si>
  <si>
    <t>计划投资5亿元，使用厂房20000平米，主要为户外家具行业、畜牧装备制造行业个性定制非标焊管生产，目前主要服务与户外家具行业和畜牧装备制造企业，项目建成后用工300人，年营业额3亿元，利税500万元</t>
  </si>
  <si>
    <t>2022.01-2043.12</t>
  </si>
  <si>
    <t>河南佳合制管有限公司</t>
  </si>
  <si>
    <t>云蝠集团西平年产800万件针织衫项目</t>
  </si>
  <si>
    <t>投资4亿元，购买标准化厂房3万平方米，新购智能针织生产设备800台，用工300人，实现年利税1000余万元</t>
  </si>
  <si>
    <t>江苏云蝠集团</t>
  </si>
  <si>
    <t>河南鼎力杆塔股份有限公司电气控制柜生产项目</t>
  </si>
  <si>
    <t>计划投资3亿元，使用厂房2万平方米，主要生产箱式变电站、高低压配电柜、高压电缆分支箱、环网柜、畜牧设备智动化控制柜、均已通过ISO9001管理体系认证、CCC认证等，是国家电网、大型房地产企业采购单位。建成后用工200人，实现年利税500万元以上</t>
  </si>
  <si>
    <t>河南鼎力杆塔股份有限公司</t>
  </si>
  <si>
    <t>上海森马服饰有限公司年产100万件品牌休闲服饰项目</t>
  </si>
  <si>
    <t>使用厂房30000平米，主要生产森马休闲服饰项目，建成后年营业收入4亿元，用工500人</t>
  </si>
  <si>
    <t>上海森马服饰有限公司</t>
  </si>
  <si>
    <t>驻马店利恒新型材料有限公司年产1000万件泡沫制品项目</t>
  </si>
  <si>
    <t>本项目自建厂房、办公楼及配套房屋，主要从事泡沫包材的生产，主要设备有全自动发料机、成型机、切割机、冷却塔等</t>
  </si>
  <si>
    <t>2020-411721-29-03-094213</t>
  </si>
  <si>
    <t>西环评表（2021）2号</t>
  </si>
  <si>
    <t>驻马店利恒新型材料有限公司</t>
  </si>
  <si>
    <t>歌力思年产10万件高档品牌服饰项目</t>
  </si>
  <si>
    <t>使用厂房30000平米，主要生产歌力思品牌高档服装项目，建成后年营业收入3亿元，用工300人</t>
  </si>
  <si>
    <t>深圳歌力思服饰有限公司</t>
  </si>
  <si>
    <t>郑州中兴智城实业有限公司5G智慧杆塔生产项目</t>
  </si>
  <si>
    <t>计划投资2亿元，入驻机械装备产业园使用厂房1万平米，新上智能装备生产设备，建设5G智慧杆塔生产项目。建成投产满一年后，年产值8000万元以上，年上缴税收200万元以上</t>
  </si>
  <si>
    <t>郑州中兴智城实业有限公司</t>
  </si>
  <si>
    <t>东海翔集团藤编织条生产项目</t>
  </si>
  <si>
    <t>东海翔集团计划投资2亿元，使用厂房20000平米主要生产藤编织条，主要用于户外家具行业，项目建成后年产值1亿元，利税300万元，用工150人</t>
  </si>
  <si>
    <t>东海翔集团</t>
  </si>
  <si>
    <t>河南恒明服饰股份有限公司年产10万件高档品牌服饰生产项目</t>
  </si>
  <si>
    <t>计划投资1亿元，使用厂房1万平方米，主要生产高档品牌服饰如only、Vero moda等摩登女性优雅时装，用工200人，税收200万元</t>
  </si>
  <si>
    <t>河南恒明服饰股份有限公司</t>
  </si>
  <si>
    <t>北京德仕安新能源科技有限公司充电桩研发生产基地项目</t>
  </si>
  <si>
    <t>项目选址在西平县产业园区及其周边，规划用土地面积约100亩，建立电动汽车高压线束、充电桩研发生产基地</t>
  </si>
  <si>
    <t>2022.6-2024.6</t>
  </si>
  <si>
    <t>德仕安（北京）新能源科技有限公司</t>
  </si>
  <si>
    <t>博川电气有限公司年产15万台智能柜项目</t>
  </si>
  <si>
    <r>
      <rPr>
        <sz val="11"/>
        <rFont val="宋体"/>
        <charset val="134"/>
      </rPr>
      <t>三期智能制造车间规划占地32亩，2栋车间，新能源配套，总建筑面积3.6万m</t>
    </r>
    <r>
      <rPr>
        <sz val="11"/>
        <rFont val="方正书宋_GBK"/>
        <charset val="134"/>
      </rPr>
      <t>²</t>
    </r>
    <r>
      <rPr>
        <sz val="11"/>
        <rFont val="宋体"/>
        <charset val="134"/>
      </rPr>
      <t>。设计年产15万台智能柜，宿舍楼5亩，一栋4层，运动及健身、西餐厅、会客厅配套，总建筑面积13320万m</t>
    </r>
    <r>
      <rPr>
        <sz val="11"/>
        <rFont val="方正书宋_GBK"/>
        <charset val="134"/>
      </rPr>
      <t>²</t>
    </r>
  </si>
  <si>
    <t>2022.1--2023.12</t>
  </si>
  <si>
    <t>博川电气有限公司</t>
  </si>
  <si>
    <t>德清满祥实业有限公司年产三十万套户外家具项目</t>
  </si>
  <si>
    <t>项目占地123亩，计划投资5亿元，建设标准化厂房40000平米，配套附属设施10000平米，新上四条户外成品家具生产线，主要生产藤编工艺家具、餐桌、餐椅、户外遮阳伞、户外帐篷等产品</t>
  </si>
  <si>
    <t>德清满祥实业有限公司</t>
  </si>
  <si>
    <t>河南忠阳肉制品销售有限公司年产1万吨低温肉制食品加工项目</t>
  </si>
  <si>
    <t>占地45亩，新建厂房5万平米，主要生产低温肉灌类制品、西式火腿类制品、酱卤肉制品类、烤肉类制品，烟熏肉、培根卷、风味烤肠等产品，建成后实现年产能一万余吨，用工300余人</t>
  </si>
  <si>
    <t>河南忠阳肉制品销售有限公司</t>
  </si>
  <si>
    <t>鲁州生物科技有限公司节能技术改造项目</t>
  </si>
  <si>
    <t>新上技术改造生产线一条</t>
  </si>
  <si>
    <t>2022.6-2023.12</t>
  </si>
  <si>
    <t>鲁州生物科技有限公司</t>
  </si>
  <si>
    <t>河南中州牧业养殖设备有限公司智能化生产车间</t>
  </si>
  <si>
    <t>建设厂房两栋，总面积两万平方米，主要设备有大型激光切割机、自动化折弯机、智能机器人、大型冲床、自动上料机等</t>
  </si>
  <si>
    <t>2022.6-2023.5</t>
  </si>
  <si>
    <t>2020-411721-35-03-039812</t>
  </si>
  <si>
    <t>河南中州牧业养殖设备有限公司</t>
  </si>
  <si>
    <t>西平县焦庄</t>
  </si>
  <si>
    <t>上海豪守（河南）生物科技有限公司年产3000吨调味品、固体饮料、罐头生产线技改项目</t>
  </si>
  <si>
    <t>投资建设加工车间、冷库及其附属设施3600㎡，设计产能年产3000吨调味品、固体饮料、罐头；主要生产工艺为：原料预处理---热加工---包装---杀菌</t>
  </si>
  <si>
    <t>上海豪守（河南）生物科技有限公司</t>
  </si>
  <si>
    <t>西平县谭店</t>
  </si>
  <si>
    <t>河南瑞航农牧业机械设备有限公司自动化蛋鸡养殖设备生产线技术改造项目</t>
  </si>
  <si>
    <t>规划占地30亩，建筑面积1.5万m²。新增：数控伺服砖塔冲床、数控伺服折弯机、数控前送料剪板机、压力机、永巨锯床、研发实验室等设备10多台套</t>
  </si>
  <si>
    <t>2022.1-2023.12</t>
  </si>
  <si>
    <t>河南瑞航农牧业机械设备有限公司</t>
  </si>
  <si>
    <t>（二）</t>
  </si>
  <si>
    <t>现代服务业项目（16个）</t>
  </si>
  <si>
    <t>计划新开工项目（3个）</t>
  </si>
  <si>
    <t>上海柏润网格科技有限公司“县优优”智慧平台建设项目</t>
  </si>
  <si>
    <t>“县优优”智慧平台项目建设本地县域居民生活电子商务服务平台。该项目集食品餐饮、商品服务、地方特产为链条，带动有机农业拓展、龙头企业转型、特色产品营销和全民创业创新，融合建设线上推广应用、线下服务中心、物流配送体系、驿站运营网络、电商人才队伍，进一步完善全县商贸流通市场体系建设和商贸实体店信息化改造，探索建设西平县农村电商发展新模式</t>
  </si>
  <si>
    <t>已开工，平台正在升级</t>
  </si>
  <si>
    <t>上海柏润网格科技有限公司</t>
  </si>
  <si>
    <t>西平县商务局</t>
  </si>
  <si>
    <t>驻马店市金恒置业有限公司蓝天嘉苑商贸中心项目</t>
  </si>
  <si>
    <t>总建筑面积129244平方米，建设商业两栋建筑面积27392平方米，以及其他配套服务设施</t>
  </si>
  <si>
    <t>2022.5-2024.8</t>
  </si>
  <si>
    <t>2017-411721-70-03-023984</t>
  </si>
  <si>
    <t>41172101（2021）00032（2019）00021（2021）00005（2020）00009</t>
  </si>
  <si>
    <t>西政土（2021）10号</t>
  </si>
  <si>
    <t>驻马店市金恒置业有限公司</t>
  </si>
  <si>
    <t>西平县柏城</t>
  </si>
  <si>
    <t>刘永辉</t>
  </si>
  <si>
    <t>西平县星河府绿化景观文旅休闲项目</t>
  </si>
  <si>
    <t>总建筑面积9.8万平方米</t>
  </si>
  <si>
    <t>2022.2-2023.2</t>
  </si>
  <si>
    <t>已开工，已建1.5万平米</t>
  </si>
  <si>
    <t>2101-411721-04-01-586154</t>
  </si>
  <si>
    <t>41172101（2021）00042（2021）00004</t>
  </si>
  <si>
    <t>豫（2021）西平县不动产权第0002282号</t>
  </si>
  <si>
    <t>河南省辰辉置业有限公司</t>
  </si>
  <si>
    <t>续建项目（7个）</t>
  </si>
  <si>
    <t>西平CBD金融商务大厦中心项目</t>
  </si>
  <si>
    <t>总建设面积150万平方米，主要建设商业金融服务综合中心</t>
  </si>
  <si>
    <t>2020.4-2023.12</t>
  </si>
  <si>
    <t>正在建设主体</t>
  </si>
  <si>
    <t>2019-411721-88-03-019676</t>
  </si>
  <si>
    <t>西住建字[2019]136号</t>
  </si>
  <si>
    <t>西环评（2019）86号</t>
  </si>
  <si>
    <t>西自然[2019]151号</t>
  </si>
  <si>
    <t>西平县蓝黛置业有限公司</t>
  </si>
  <si>
    <t>西平县柏亭</t>
  </si>
  <si>
    <t>张春伍</t>
  </si>
  <si>
    <t>杨涛</t>
  </si>
  <si>
    <t>西平县嫘祖文化创意产业园</t>
  </si>
  <si>
    <t>总建筑面积86万平方米，主要建设文创产业园、艺术休闲混合区、文创商务办公区、文创配套服务区等</t>
  </si>
  <si>
    <t>2021.03-2025.12</t>
  </si>
  <si>
    <t>2019-411721-88-01-048819</t>
  </si>
  <si>
    <t>住建局</t>
  </si>
  <si>
    <t>西平县住建局</t>
  </si>
  <si>
    <t>常贺威</t>
  </si>
  <si>
    <t>京宝宝商业综合体项目</t>
  </si>
  <si>
    <t>京宝宝商业综合体项目占地30亩，建筑面积约1.2万平方米，项目主要建设购物中心、娱乐休闲中心、美食中心、商务办公、现代服务中心于一体的城市商业综合体</t>
  </si>
  <si>
    <t>2021.5-2023.12</t>
  </si>
  <si>
    <t>青岛颐正置业有限公司</t>
  </si>
  <si>
    <t>西平县西汉文化旅游景区项目</t>
  </si>
  <si>
    <t>以修复西汉名相陈平墓为中心，建设融文化、旅游休闲为一体的旅游景区</t>
  </si>
  <si>
    <t>2021-411721-72-03-056493</t>
  </si>
  <si>
    <t>西平县蔡寨乡</t>
  </si>
  <si>
    <t>西平县易联大型物流园区项目</t>
  </si>
  <si>
    <t>总建筑面积8万平方米，主要建设电子商务快递物流园区、为农服务中心、再生资源循环利用园区，农资配送仓库、粮食收储、无人机库等</t>
  </si>
  <si>
    <t>2021.05-2023.11</t>
  </si>
  <si>
    <t>2020-411721-24-03-092318</t>
  </si>
  <si>
    <t>西平县易联电子商务有限公司</t>
  </si>
  <si>
    <t>西平县供销社</t>
  </si>
  <si>
    <t>武广甫</t>
  </si>
  <si>
    <t>蓝城·西平嫘祖颐养文旅项目</t>
  </si>
  <si>
    <t>总建筑面积100万平方米，主要建设文化中心、特色风情街、学校、文化广场、康养中心等，配套建设道路、供排水、污水处理和管网、特色农产品加工贸易物流中心等（不含商品住宅开发）</t>
  </si>
  <si>
    <t>2020.08—2024.08</t>
  </si>
  <si>
    <t>生活馆主体完工，内部装修基本完成。一期3栋楼主体结构完工，外墙保温完工，内粉完成80%，11楼墙体砌筑完成。</t>
  </si>
  <si>
    <t>2019-411721-88-03-019664</t>
  </si>
  <si>
    <t>审批号202041172100000550</t>
  </si>
  <si>
    <t>河南蓝柏文旅开发建设有限公司</t>
  </si>
  <si>
    <t>姚红波</t>
  </si>
  <si>
    <r>
      <rPr>
        <sz val="11"/>
        <rFont val="宋体"/>
        <charset val="134"/>
      </rPr>
      <t>18657571811</t>
    </r>
    <r>
      <rPr>
        <sz val="11"/>
        <rFont val="Arial"/>
        <charset val="134"/>
      </rPr>
      <t xml:space="preserve">	</t>
    </r>
  </si>
  <si>
    <t>嫘祖海棠园林业生态旅游文化项目</t>
  </si>
  <si>
    <t>种植海棠景观树木、修复水源湿地、微地形、园林绿化等，建设豫南最大海棠文化建设基地</t>
  </si>
  <si>
    <t>2020.01-2023.12</t>
  </si>
  <si>
    <t>西发改投资﹝2017﹞160号</t>
  </si>
  <si>
    <t>西住建字[2017]220号</t>
  </si>
  <si>
    <t>西环评（2017）70号</t>
  </si>
  <si>
    <t>豫自然资函[2020]422号</t>
  </si>
  <si>
    <t>西平县林业建设开发有限公司</t>
  </si>
  <si>
    <t>西平县文管旅局</t>
  </si>
  <si>
    <t>陈郁</t>
  </si>
  <si>
    <t>18903967760</t>
  </si>
  <si>
    <t>竣工项目（6个）</t>
  </si>
  <si>
    <t>中华嫘祖城文旅休闲生态园区项目</t>
  </si>
  <si>
    <t>占地1000亩，主要打造“以水润城”旅游休闲文化小城，融住宿餐饮、文化娱乐、游览观光为一体的生态园区</t>
  </si>
  <si>
    <t>2019.1-2022.12</t>
  </si>
  <si>
    <t>主体建设已完成，绿化正在施工中</t>
  </si>
  <si>
    <t>豫驻西平房地（2017）09297</t>
  </si>
  <si>
    <t>西住建字[2017]157号</t>
  </si>
  <si>
    <t>驻环审[2012]25号</t>
  </si>
  <si>
    <t>西国用〔2014〕第034号</t>
  </si>
  <si>
    <t>西平县欧文房地产开发有限公司</t>
  </si>
  <si>
    <t>西平县柏亭办事处</t>
  </si>
  <si>
    <t>西平县市场发展局</t>
  </si>
  <si>
    <t>西平服装城升级改造项目</t>
  </si>
  <si>
    <t>占地面积200亩，拟建成豫南经营面积最大、建筑标准最高的综合性新型高端市场</t>
  </si>
  <si>
    <t>2019-411721-12-012523</t>
  </si>
  <si>
    <t>西住建字[2019]283号</t>
  </si>
  <si>
    <t>西环评表（2019）73号</t>
  </si>
  <si>
    <t>西自然[2019]298号</t>
  </si>
  <si>
    <t>西平县公园大地商贸物流项目</t>
  </si>
  <si>
    <t>总建筑面积10万平方米</t>
  </si>
  <si>
    <t>2020.6-2022.12</t>
  </si>
  <si>
    <t>2018-411721-70-03-068925  2018-411721-70-03-068926</t>
  </si>
  <si>
    <t>建字第41172101[2019]00026号    
地字第41172101[2018]00040号</t>
  </si>
  <si>
    <t>201841172100000160      
201841172100000159</t>
  </si>
  <si>
    <t>豫（2019）西平县不动产权第0000696号     
豫（2019）西平县不动产权第0000697号</t>
  </si>
  <si>
    <t>西平县御都置业有限公司</t>
  </si>
  <si>
    <t>西平县欧文开发有限公司东苑文旅休闲服务建设项目</t>
  </si>
  <si>
    <t>总建筑面积8.8万平方米</t>
  </si>
  <si>
    <t>西平县欧文开发有限公司</t>
  </si>
  <si>
    <t>西平县出山镇花溪沟景区建设项目</t>
  </si>
  <si>
    <t>建设景区道路，游客接待中心，水上乐园，生态停车场，旅游厕所，宾馆，基础设施，智慧旅游设施</t>
  </si>
  <si>
    <t>西平县文广旅局</t>
  </si>
  <si>
    <t>西平县出山</t>
  </si>
  <si>
    <t>西平县嫘祖镇董桥遗址保护开发建设项目</t>
  </si>
  <si>
    <t>基础设施建设，绿化工程，生态停车场，旅游厕所，遗址现场保护工程，文物模拟展览馆等</t>
  </si>
  <si>
    <t>2021.9-2022.12</t>
  </si>
  <si>
    <t>2020-411721-78-03-085224</t>
  </si>
  <si>
    <t>西平县嫘祖</t>
  </si>
  <si>
    <t>（三）</t>
  </si>
  <si>
    <t>现代农业项目（5个）</t>
  </si>
  <si>
    <t>河南丰源和普农牧有限公司年出栏50万头生猪养殖项目</t>
  </si>
  <si>
    <t>总建筑面积7万平米，主要建设20个养殖小区，猪舍及其他配套设施，年存栏生猪20万头，年出栏50万头</t>
  </si>
  <si>
    <t>主体开工建设，二厂建成</t>
  </si>
  <si>
    <t>2019-411721-03-03-013257</t>
  </si>
  <si>
    <t>41172101（2018）00018</t>
  </si>
  <si>
    <t>驻环审[2018]26号</t>
  </si>
  <si>
    <t>西涉农备[2018]15、16号</t>
  </si>
  <si>
    <t>河南丰源和普农牧有限公司</t>
  </si>
  <si>
    <t>西平县农业农村局</t>
  </si>
  <si>
    <t>杜</t>
  </si>
  <si>
    <t>西平县焦庄红薯文化小镇项目</t>
  </si>
  <si>
    <t>新打机井、道路建设、沟渠整治、国土绿化</t>
  </si>
  <si>
    <t>道路建设开工</t>
  </si>
  <si>
    <t>2104-411721-04-01-392136</t>
  </si>
  <si>
    <t>41172101（2021）00126</t>
  </si>
  <si>
    <t>41172101(2019)00045</t>
  </si>
  <si>
    <t>西平县焦庄乡</t>
  </si>
  <si>
    <t>西平县人和乡农业产业融合示范园</t>
  </si>
  <si>
    <t>包括西平小麦生产基地、人和工业区食品加工园、人和古镇旅游区、三汇农业休闲观光旅游区、沿西漯路商贸物流区</t>
  </si>
  <si>
    <t>已开工建设</t>
  </si>
  <si>
    <t>2020-411721-47-03-114251</t>
  </si>
  <si>
    <t>41172101（2020）00119</t>
  </si>
  <si>
    <t>41172101(2019)00029</t>
  </si>
  <si>
    <t>西平县人和乡</t>
  </si>
  <si>
    <t>崔俊威</t>
  </si>
  <si>
    <t>西平县优质高油酸花生绿色高质高效创建示范基地</t>
  </si>
  <si>
    <t>引进优质高油酸花生新品种，划定优质种植区域，积极开展全程机械化栽培和绿色防控技术推广，年种植40万亩，总产13.5万吨</t>
  </si>
  <si>
    <t>2021.5-2023.1</t>
  </si>
  <si>
    <t>正在建设</t>
  </si>
  <si>
    <t>2020-411721-01-01-053234</t>
  </si>
  <si>
    <t>41172101（2020）00123</t>
  </si>
  <si>
    <t>41172101(2019)00033</t>
  </si>
  <si>
    <t>李万祥</t>
  </si>
  <si>
    <t>西平县10万亩智慧农业项目</t>
  </si>
  <si>
    <t>主要建设10万亩高标准示范智慧型农田，其中建设完成水源及给、排水建设工程，农田整治及道路、渠系、林网、建筑物工程，智慧农业信息化工程，水肥一体智慧灌溉工程，乡村产业提升工程和美丽田园建设工程建设，建设“物联网数字治粮”产业园</t>
  </si>
  <si>
    <t>西发改（2020）11号</t>
  </si>
  <si>
    <t>西自然资【2021】19号</t>
  </si>
  <si>
    <t>县（市、区）组卷</t>
  </si>
  <si>
    <t>西平县
农业农村局</t>
  </si>
  <si>
    <t>13839932739</t>
  </si>
  <si>
    <t>吴振启</t>
  </si>
  <si>
    <t>13507660998</t>
  </si>
  <si>
    <t>四</t>
  </si>
  <si>
    <t>生态环保项目（6个）</t>
  </si>
  <si>
    <t>竣工项目（3个）</t>
  </si>
  <si>
    <t>西平嫘祖湿地公园建设项目</t>
  </si>
  <si>
    <t>主要建设植物分类种植工程、湿地植物建设工程等基础设施建设工程、文化广场、景观构筑物、景观小品及管理服务设施、文化旅游、康养健身设施和旅游服务设施等配套工程</t>
  </si>
  <si>
    <t>园区一期总体进度完成90%，山水骨架及园区配套设施已完成</t>
  </si>
  <si>
    <t>西发改投资﹝2017﹞157号</t>
  </si>
  <si>
    <t>西住建字[2017]217号</t>
  </si>
  <si>
    <t>西环评（2017）67号</t>
  </si>
  <si>
    <t>西平县景虹再生资源有限公司年处理10万吨废轮胎低温裂解无害化资源化环保处理及循环再利用建设项目</t>
  </si>
  <si>
    <t>新建废旧轮胎综合利用生产线12条、仓储车间、车间、办公楼、其他设施</t>
  </si>
  <si>
    <t>2021.5-2022.12</t>
  </si>
  <si>
    <t>2019-411721-42-03-056626</t>
  </si>
  <si>
    <t>已农转
豫自然资函[2019]646号</t>
  </si>
  <si>
    <t>西平县景虹再生资源有限公司</t>
  </si>
  <si>
    <t>张文鹏</t>
  </si>
  <si>
    <t>张洪平</t>
  </si>
  <si>
    <t>西平县矿山生态修复治理工程</t>
  </si>
  <si>
    <t>该项目拟对西平县出山镇韩堂村、朱仓庄、月林村、李孟银村等4个乡村的7个矿山开采破坏区进行治理，总治理面积640亩。通过开发式治理，能产矿石140万吨</t>
  </si>
  <si>
    <t>2105-411721-04-01-602666</t>
  </si>
  <si>
    <t>西平县自然资源局</t>
  </si>
  <si>
    <t>张春来</t>
  </si>
  <si>
    <t>西平县静脉产业园项目</t>
  </si>
  <si>
    <t>主要建设生活垃圾焚烧发电、生物质废弃物(餐厨垃圾)资源化处理、生活垃圾预处理站</t>
  </si>
  <si>
    <t>2018.06-2023.12</t>
  </si>
  <si>
    <t>垃圾焚烧发电正在调试试运行</t>
  </si>
  <si>
    <t>驻发改城镇[2019]10号</t>
  </si>
  <si>
    <t>西住建[2018]262号</t>
  </si>
  <si>
    <t>驻环审[2020]4号</t>
  </si>
  <si>
    <t>城发环保能源（西平）有限公司</t>
  </si>
  <si>
    <t>河南净源环保科技有限公司生活垃圾炉渣综合再利用项目</t>
  </si>
  <si>
    <t>项目使用厂房8000平方米，主要建设综合车间，管理办公室等配套设施，利用垃圾焚烧发电产生的炉渣，将金属筛选分离提取，非金属尾渣进沉淀分类处理再利用，项目建成后年实现利税300万</t>
  </si>
  <si>
    <t>2022.5-2023.12</t>
  </si>
  <si>
    <t>河南净源环保科技有限公司</t>
  </si>
  <si>
    <t>西平县仙女河和幸福渠河道综合治理PPP项目</t>
  </si>
  <si>
    <t>河道整治工程总长约12.5公里，包括引水工程、河道整治、河道扩宽、清淤疏浚、道路建设、绿化美化、道路铺装、涵闸建设、中水利用、照明工程、污水截污、游园建设、小品雕塑等</t>
  </si>
  <si>
    <t>西发改投资（2018）11号</t>
  </si>
  <si>
    <t>建字第41172101（2020）00029号</t>
  </si>
  <si>
    <t>西环（2018）7号</t>
  </si>
  <si>
    <t>豫（2020）西平县不动产权第0008768号</t>
  </si>
  <si>
    <t>西平县住房和城乡建设局</t>
  </si>
  <si>
    <t>13839609698</t>
  </si>
  <si>
    <t>刘新蔚</t>
  </si>
  <si>
    <t>15290120111</t>
  </si>
  <si>
    <t>五</t>
  </si>
  <si>
    <t>民生和社会事业项目（4个）</t>
  </si>
  <si>
    <t>西平县人民医院传染病病区项目</t>
  </si>
  <si>
    <t>新建传染病病区面积16800㎡，购买相关配套设施</t>
  </si>
  <si>
    <t>主体在建</t>
  </si>
  <si>
    <t>2020-411721-84-01-099561</t>
  </si>
  <si>
    <t>西平县卫健体委</t>
  </si>
  <si>
    <t>陈飞</t>
  </si>
  <si>
    <t>续建项目（2个）</t>
  </si>
  <si>
    <t>西平县医疗服务能力提升项目</t>
  </si>
  <si>
    <t>总建筑面积7.7万平方米，主要建设为中医院扩建康复楼，新建发烧感染病区（含P2实验室）、名中医传承中心和医院中医药制剂室、影像中心、医疗分中心</t>
  </si>
  <si>
    <t>2021.04-2023.12</t>
  </si>
  <si>
    <t>2020-411721-84-01-097881</t>
  </si>
  <si>
    <t>西平县人民医院提标扩能建设项目</t>
  </si>
  <si>
    <t>总建筑面积36800㎡，新建传染病区、临床检验中心、医疗分中心、精神科、放疗科、核医学科、污水处理站、医疗废物处置站等后勤保障设施</t>
  </si>
  <si>
    <t>2021.07-2023.12</t>
  </si>
  <si>
    <t>2020-411721-84-01-097883</t>
  </si>
  <si>
    <t>41172101（2021）00018</t>
  </si>
  <si>
    <t>计划新开工项目（1个）</t>
  </si>
  <si>
    <t>西平县嫘祖职业教育园区项目</t>
  </si>
  <si>
    <t>总建筑面积16万平方米，主要建设学院大楼，宿舍及其他附属设施建设</t>
  </si>
  <si>
    <t>2022.4-2024.12</t>
  </si>
  <si>
    <t>正在征地，开工准备</t>
  </si>
  <si>
    <t>2020-411721-88-03-092558</t>
  </si>
  <si>
    <t>正在生成环评报告</t>
  </si>
  <si>
    <t>西平县教育局</t>
  </si>
  <si>
    <t>孙建军</t>
  </si>
  <si>
    <t>王</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</si>
</sst>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_);[Red]\(0\)"/>
    <numFmt numFmtId="177" formatCode="0.0%"/>
    <numFmt numFmtId="178" formatCode="0_ "/>
  </numFmts>
  <fonts count="39">
    <font>
      <sz val="11"/>
      <color indexed="8"/>
      <name val="宋体"/>
      <charset val="134"/>
    </font>
    <font>
      <sz val="22"/>
      <name val="方正小标宋_GBK"/>
      <charset val="134"/>
    </font>
    <font>
      <sz val="11"/>
      <name val="黑体"/>
      <charset val="134"/>
    </font>
    <font>
      <sz val="11"/>
      <name val="宋体"/>
      <charset val="134"/>
    </font>
    <font>
      <sz val="11"/>
      <name val="宋体"/>
      <charset val="134"/>
      <scheme val="minor"/>
    </font>
    <font>
      <sz val="10"/>
      <name val="宋体"/>
      <charset val="134"/>
      <scheme val="minor"/>
    </font>
    <font>
      <sz val="11"/>
      <name val="微软雅黑"/>
      <charset val="134"/>
    </font>
    <font>
      <sz val="11"/>
      <name val="宋体"/>
      <charset val="0"/>
    </font>
    <font>
      <sz val="11"/>
      <color rgb="FFFF0000"/>
      <name val="宋体"/>
      <charset val="134"/>
    </font>
    <font>
      <sz val="11"/>
      <color theme="1"/>
      <name val="宋体"/>
      <charset val="134"/>
    </font>
    <font>
      <sz val="11"/>
      <color rgb="FFFF0000"/>
      <name val="宋体"/>
      <charset val="134"/>
      <scheme val="minor"/>
    </font>
    <font>
      <b/>
      <sz val="18"/>
      <color indexed="62"/>
      <name val="宋体"/>
      <charset val="134"/>
    </font>
    <font>
      <sz val="11"/>
      <color indexed="8"/>
      <name val="宋体"/>
      <charset val="0"/>
    </font>
    <font>
      <b/>
      <sz val="11"/>
      <color indexed="52"/>
      <name val="宋体"/>
      <charset val="0"/>
    </font>
    <font>
      <b/>
      <sz val="11"/>
      <color indexed="62"/>
      <name val="宋体"/>
      <charset val="134"/>
    </font>
    <font>
      <u/>
      <sz val="11"/>
      <color indexed="12"/>
      <name val="宋体"/>
      <charset val="0"/>
    </font>
    <font>
      <sz val="11"/>
      <color indexed="60"/>
      <name val="宋体"/>
      <charset val="0"/>
    </font>
    <font>
      <sz val="11"/>
      <color indexed="9"/>
      <name val="宋体"/>
      <charset val="0"/>
    </font>
    <font>
      <b/>
      <sz val="15"/>
      <color indexed="62"/>
      <name val="宋体"/>
      <charset val="134"/>
    </font>
    <font>
      <sz val="12"/>
      <name val="宋体"/>
      <charset val="134"/>
    </font>
    <font>
      <sz val="11"/>
      <color indexed="52"/>
      <name val="宋体"/>
      <charset val="0"/>
    </font>
    <font>
      <sz val="11"/>
      <color indexed="62"/>
      <name val="宋体"/>
      <charset val="0"/>
    </font>
    <font>
      <sz val="11"/>
      <color indexed="17"/>
      <name val="宋体"/>
      <charset val="0"/>
    </font>
    <font>
      <sz val="11"/>
      <color indexed="10"/>
      <name val="宋体"/>
      <charset val="0"/>
    </font>
    <font>
      <b/>
      <sz val="11"/>
      <color indexed="9"/>
      <name val="宋体"/>
      <charset val="0"/>
    </font>
    <font>
      <b/>
      <sz val="13"/>
      <color indexed="62"/>
      <name val="宋体"/>
      <charset val="134"/>
    </font>
    <font>
      <b/>
      <sz val="11"/>
      <color indexed="8"/>
      <name val="宋体"/>
      <charset val="0"/>
    </font>
    <font>
      <b/>
      <sz val="11"/>
      <color indexed="63"/>
      <name val="宋体"/>
      <charset val="0"/>
    </font>
    <font>
      <sz val="11"/>
      <color indexed="9"/>
      <name val="宋体"/>
      <charset val="134"/>
    </font>
    <font>
      <i/>
      <sz val="11"/>
      <color indexed="23"/>
      <name val="宋体"/>
      <charset val="0"/>
    </font>
    <font>
      <u/>
      <sz val="11"/>
      <color indexed="20"/>
      <name val="宋体"/>
      <charset val="0"/>
    </font>
    <font>
      <sz val="11"/>
      <color indexed="8"/>
      <name val="Tahoma"/>
      <charset val="134"/>
    </font>
    <font>
      <sz val="11"/>
      <color indexed="10"/>
      <name val="宋体"/>
      <charset val="134"/>
    </font>
    <font>
      <sz val="10"/>
      <name val="Arial"/>
      <charset val="134"/>
    </font>
    <font>
      <sz val="11"/>
      <color indexed="8"/>
      <name val="Tahoma"/>
      <charset val="0"/>
    </font>
    <font>
      <sz val="12"/>
      <name val="Times New Roman"/>
      <charset val="0"/>
    </font>
    <font>
      <sz val="9"/>
      <name val="宋体"/>
      <charset val="134"/>
    </font>
    <font>
      <sz val="11"/>
      <name val="Arial"/>
      <charset val="134"/>
    </font>
    <font>
      <sz val="11"/>
      <name val="方正书宋_GBK"/>
      <charset val="134"/>
    </font>
  </fonts>
  <fills count="21">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7"/>
        <bgColor indexed="64"/>
      </patternFill>
    </fill>
    <fill>
      <patternFill patternType="solid">
        <fgColor indexed="26"/>
        <bgColor indexed="64"/>
      </patternFill>
    </fill>
    <fill>
      <patternFill patternType="solid">
        <fgColor indexed="10"/>
        <bgColor indexed="64"/>
      </patternFill>
    </fill>
    <fill>
      <patternFill patternType="solid">
        <fgColor indexed="4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52"/>
        <bgColor indexed="64"/>
      </patternFill>
    </fill>
    <fill>
      <patternFill patternType="solid">
        <fgColor indexed="49"/>
        <bgColor indexed="64"/>
      </patternFill>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5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156">
    <xf numFmtId="0" fontId="0" fillId="0" borderId="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3" fillId="0" borderId="0">
      <alignment vertical="center"/>
    </xf>
    <xf numFmtId="0" fontId="3" fillId="0" borderId="0">
      <alignment vertical="center"/>
    </xf>
    <xf numFmtId="0" fontId="21" fillId="4" borderId="2" applyNumberFormat="0" applyAlignment="0" applyProtection="0">
      <alignment vertical="center"/>
    </xf>
    <xf numFmtId="0" fontId="19" fillId="0" borderId="0">
      <alignment vertical="center"/>
      <protection locked="0"/>
    </xf>
    <xf numFmtId="44" fontId="0" fillId="0" borderId="0" applyFont="0" applyFill="0" applyBorder="0" applyAlignment="0" applyProtection="0">
      <alignment vertical="center"/>
    </xf>
    <xf numFmtId="0" fontId="19" fillId="0" borderId="0">
      <alignment vertical="center"/>
      <protection locked="0"/>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0" fillId="11" borderId="0">
      <alignment vertical="top"/>
      <protection locked="0"/>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28" fillId="15" borderId="0">
      <alignment vertical="top"/>
      <protection locked="0"/>
    </xf>
    <xf numFmtId="0" fontId="17" fillId="11" borderId="0" applyNumberFormat="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5" applyNumberFormat="0" applyFont="0" applyAlignment="0" applyProtection="0">
      <alignment vertical="center"/>
    </xf>
    <xf numFmtId="0" fontId="17" fillId="5"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4" applyNumberFormat="0" applyFill="0" applyAlignment="0" applyProtection="0">
      <alignment vertical="center"/>
    </xf>
    <xf numFmtId="0" fontId="25" fillId="0" borderId="4" applyNumberFormat="0" applyFill="0" applyAlignment="0" applyProtection="0">
      <alignment vertical="center"/>
    </xf>
    <xf numFmtId="0" fontId="17" fillId="6" borderId="0" applyNumberFormat="0" applyBorder="0" applyAlignment="0" applyProtection="0">
      <alignment vertical="center"/>
    </xf>
    <xf numFmtId="0" fontId="14" fillId="0" borderId="3" applyNumberFormat="0" applyFill="0" applyAlignment="0" applyProtection="0">
      <alignment vertical="center"/>
    </xf>
    <xf numFmtId="0" fontId="17" fillId="2" borderId="0" applyNumberFormat="0" applyBorder="0" applyAlignment="0" applyProtection="0">
      <alignment vertical="center"/>
    </xf>
    <xf numFmtId="0" fontId="27" fillId="3" borderId="9" applyNumberFormat="0" applyAlignment="0" applyProtection="0">
      <alignment vertical="center"/>
    </xf>
    <xf numFmtId="0" fontId="13" fillId="3" borderId="2" applyNumberFormat="0" applyAlignment="0" applyProtection="0">
      <alignment vertical="center"/>
    </xf>
    <xf numFmtId="0" fontId="24" fillId="13" borderId="7" applyNumberFormat="0" applyAlignment="0" applyProtection="0">
      <alignment vertical="center"/>
    </xf>
    <xf numFmtId="0" fontId="12" fillId="4" borderId="0" applyNumberFormat="0" applyBorder="0" applyAlignment="0" applyProtection="0">
      <alignment vertical="center"/>
    </xf>
    <xf numFmtId="0" fontId="3" fillId="0" borderId="0">
      <alignment vertical="center"/>
    </xf>
    <xf numFmtId="0" fontId="17" fillId="10" borderId="0" applyNumberFormat="0" applyBorder="0" applyAlignment="0" applyProtection="0">
      <alignment vertical="center"/>
    </xf>
    <xf numFmtId="0" fontId="20" fillId="0" borderId="6" applyNumberFormat="0" applyFill="0" applyAlignment="0" applyProtection="0">
      <alignment vertical="center"/>
    </xf>
    <xf numFmtId="0" fontId="0" fillId="11" borderId="0">
      <alignment vertical="top"/>
      <protection locked="0"/>
    </xf>
    <xf numFmtId="0" fontId="26" fillId="0" borderId="8" applyNumberFormat="0" applyFill="0" applyAlignment="0" applyProtection="0">
      <alignment vertical="center"/>
    </xf>
    <xf numFmtId="0" fontId="22" fillId="11" borderId="0" applyNumberFormat="0" applyBorder="0" applyAlignment="0" applyProtection="0">
      <alignment vertical="center"/>
    </xf>
    <xf numFmtId="0" fontId="16" fillId="14" borderId="0" applyNumberFormat="0" applyBorder="0" applyAlignment="0" applyProtection="0">
      <alignment vertical="center"/>
    </xf>
    <xf numFmtId="0" fontId="12" fillId="18" borderId="0" applyNumberFormat="0" applyBorder="0" applyAlignment="0" applyProtection="0">
      <alignment vertical="center"/>
    </xf>
    <xf numFmtId="0" fontId="3" fillId="0" borderId="0">
      <alignment vertical="center"/>
    </xf>
    <xf numFmtId="0" fontId="3" fillId="0" borderId="0">
      <alignment vertical="center"/>
    </xf>
    <xf numFmtId="0" fontId="17" fillId="16" borderId="0" applyNumberFormat="0" applyBorder="0" applyAlignment="0" applyProtection="0">
      <alignment vertical="center"/>
    </xf>
    <xf numFmtId="0" fontId="0" fillId="0" borderId="0">
      <alignment vertical="center"/>
      <protection locked="0"/>
    </xf>
    <xf numFmtId="0" fontId="12" fillId="17" borderId="0" applyNumberFormat="0" applyBorder="0" applyAlignment="0" applyProtection="0">
      <alignment vertical="center"/>
    </xf>
    <xf numFmtId="0" fontId="3" fillId="0" borderId="0">
      <alignment vertical="center"/>
    </xf>
    <xf numFmtId="0" fontId="3" fillId="0" borderId="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3" fillId="0" borderId="0">
      <alignment vertical="center"/>
    </xf>
    <xf numFmtId="0" fontId="3" fillId="0" borderId="0">
      <alignment vertical="center"/>
    </xf>
    <xf numFmtId="0" fontId="12" fillId="5" borderId="0" applyNumberFormat="0" applyBorder="0" applyAlignment="0" applyProtection="0">
      <alignment vertical="center"/>
    </xf>
    <xf numFmtId="0" fontId="0" fillId="0" borderId="0">
      <alignment vertical="center"/>
      <protection locked="0"/>
    </xf>
    <xf numFmtId="0" fontId="17" fillId="8" borderId="0" applyNumberFormat="0" applyBorder="0" applyAlignment="0" applyProtection="0">
      <alignment vertical="center"/>
    </xf>
    <xf numFmtId="0" fontId="0" fillId="0" borderId="0">
      <alignment vertical="center"/>
      <protection locked="0"/>
    </xf>
    <xf numFmtId="0" fontId="17" fillId="7" borderId="0" applyNumberFormat="0" applyBorder="0" applyAlignment="0" applyProtection="0">
      <alignment vertical="center"/>
    </xf>
    <xf numFmtId="0" fontId="3" fillId="0" borderId="0">
      <alignment vertical="center"/>
    </xf>
    <xf numFmtId="0" fontId="3"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7" fillId="16" borderId="0" applyNumberFormat="0" applyBorder="0" applyAlignment="0" applyProtection="0">
      <alignment vertical="center"/>
    </xf>
    <xf numFmtId="0" fontId="12" fillId="6" borderId="0" applyNumberFormat="0" applyBorder="0" applyAlignment="0" applyProtection="0">
      <alignment vertical="center"/>
    </xf>
    <xf numFmtId="0" fontId="17" fillId="6" borderId="0" applyNumberFormat="0" applyBorder="0" applyAlignment="0" applyProtection="0">
      <alignment vertical="center"/>
    </xf>
    <xf numFmtId="0" fontId="31" fillId="0" borderId="0">
      <alignment vertical="center"/>
    </xf>
    <xf numFmtId="0" fontId="17" fillId="12" borderId="0" applyNumberFormat="0" applyBorder="0" applyAlignment="0" applyProtection="0">
      <alignment vertical="center"/>
    </xf>
    <xf numFmtId="0" fontId="12" fillId="4" borderId="0" applyNumberFormat="0" applyBorder="0" applyAlignment="0" applyProtection="0">
      <alignment vertical="center"/>
    </xf>
    <xf numFmtId="0" fontId="17" fillId="4" borderId="0" applyNumberFormat="0" applyBorder="0" applyAlignment="0" applyProtection="0">
      <alignment vertical="center"/>
    </xf>
    <xf numFmtId="0" fontId="19" fillId="0" borderId="0">
      <alignment vertical="top"/>
      <protection locked="0"/>
    </xf>
    <xf numFmtId="0" fontId="28" fillId="16" borderId="0">
      <alignment vertical="top"/>
      <protection locked="0"/>
    </xf>
    <xf numFmtId="0" fontId="32" fillId="0" borderId="0">
      <alignment vertical="top"/>
      <protection locked="0"/>
    </xf>
    <xf numFmtId="0" fontId="0" fillId="0" borderId="0">
      <alignment vertical="center"/>
      <protection locked="0"/>
    </xf>
    <xf numFmtId="0" fontId="0" fillId="11" borderId="0">
      <alignment vertical="top"/>
      <protection locked="0"/>
    </xf>
    <xf numFmtId="0" fontId="3" fillId="0" borderId="0">
      <alignment vertical="center"/>
      <protection locked="0"/>
    </xf>
    <xf numFmtId="0" fontId="3" fillId="0" borderId="0">
      <alignment vertical="center"/>
    </xf>
    <xf numFmtId="0" fontId="3" fillId="0" borderId="0">
      <alignment vertical="center"/>
    </xf>
    <xf numFmtId="0" fontId="3" fillId="0" borderId="0">
      <alignment vertical="center"/>
    </xf>
    <xf numFmtId="0" fontId="0" fillId="0" borderId="0">
      <alignment vertical="center"/>
      <protection locked="0"/>
    </xf>
    <xf numFmtId="0" fontId="0" fillId="0" borderId="0">
      <alignment vertical="center"/>
      <protection locked="0"/>
    </xf>
    <xf numFmtId="0" fontId="28" fillId="8" borderId="0">
      <alignment vertical="top"/>
      <protection locked="0"/>
    </xf>
    <xf numFmtId="0" fontId="0" fillId="0" borderId="0">
      <alignment vertical="center"/>
      <protection locked="0"/>
    </xf>
    <xf numFmtId="0" fontId="0" fillId="2" borderId="0">
      <alignment vertical="top"/>
      <protection locked="0"/>
    </xf>
    <xf numFmtId="0" fontId="19" fillId="0" borderId="0">
      <alignment vertical="center"/>
      <protection locked="0"/>
    </xf>
    <xf numFmtId="0" fontId="0" fillId="19" borderId="0">
      <alignment vertical="top"/>
      <protection locked="0"/>
    </xf>
    <xf numFmtId="0" fontId="3" fillId="0" borderId="0">
      <alignment vertical="center"/>
    </xf>
    <xf numFmtId="0" fontId="3" fillId="0" borderId="0">
      <alignment vertical="center"/>
    </xf>
    <xf numFmtId="0" fontId="3" fillId="0" borderId="0">
      <alignment vertical="center"/>
      <protection locked="0"/>
    </xf>
    <xf numFmtId="0" fontId="0" fillId="0" borderId="0">
      <alignment vertical="center"/>
      <protection locked="0"/>
    </xf>
    <xf numFmtId="0" fontId="0" fillId="0" borderId="0">
      <alignment vertical="center"/>
      <protection locked="0"/>
    </xf>
    <xf numFmtId="0" fontId="0" fillId="0" borderId="0">
      <alignment vertical="center"/>
      <protection locked="0"/>
    </xf>
    <xf numFmtId="0" fontId="3" fillId="0" borderId="0">
      <alignment vertical="center"/>
    </xf>
    <xf numFmtId="0" fontId="33" fillId="0" borderId="0">
      <alignment vertical="top"/>
      <protection locked="0"/>
    </xf>
    <xf numFmtId="0" fontId="19" fillId="0" borderId="0">
      <alignment vertical="center"/>
      <protection locked="0"/>
    </xf>
    <xf numFmtId="0" fontId="19" fillId="0" borderId="0">
      <alignment vertical="center"/>
      <protection locked="0"/>
    </xf>
    <xf numFmtId="0" fontId="0" fillId="0" borderId="0">
      <alignment vertical="center"/>
      <protection locked="0"/>
    </xf>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5" fillId="0" borderId="0"/>
    <xf numFmtId="0" fontId="0" fillId="0" borderId="0" applyNumberFormat="0" applyFont="0" applyFill="0" applyBorder="0" applyAlignment="0" applyProtection="0">
      <alignment vertical="center"/>
    </xf>
    <xf numFmtId="0" fontId="0" fillId="0" borderId="0">
      <alignment vertical="center"/>
      <protection locked="0"/>
    </xf>
    <xf numFmtId="9" fontId="0" fillId="0" borderId="0">
      <alignment vertical="top"/>
      <protection locked="0"/>
    </xf>
    <xf numFmtId="0" fontId="19" fillId="0" borderId="0">
      <alignment vertical="top"/>
      <protection locked="0"/>
    </xf>
    <xf numFmtId="0" fontId="19" fillId="0" borderId="0">
      <alignment vertical="center"/>
    </xf>
    <xf numFmtId="0" fontId="3" fillId="0" borderId="0">
      <alignment vertical="center"/>
    </xf>
    <xf numFmtId="0" fontId="19" fillId="0" borderId="0">
      <alignment vertical="center"/>
      <protection locked="0"/>
    </xf>
    <xf numFmtId="0" fontId="3" fillId="0" borderId="0">
      <alignment vertical="center"/>
      <protection locked="0"/>
    </xf>
    <xf numFmtId="0" fontId="32" fillId="0" borderId="0">
      <alignment vertical="top"/>
      <protection locked="0"/>
    </xf>
    <xf numFmtId="0" fontId="19" fillId="0" borderId="0">
      <alignment vertical="center"/>
    </xf>
    <xf numFmtId="0" fontId="0" fillId="0" borderId="0">
      <alignment vertical="center"/>
    </xf>
    <xf numFmtId="0" fontId="33" fillId="0" borderId="0">
      <alignment vertical="center"/>
      <protection locked="0"/>
    </xf>
    <xf numFmtId="0" fontId="3" fillId="0" borderId="0">
      <alignment vertical="center"/>
    </xf>
    <xf numFmtId="0" fontId="0" fillId="0" borderId="0">
      <alignment vertical="center"/>
      <protection locked="0"/>
    </xf>
    <xf numFmtId="0" fontId="3" fillId="0" borderId="0">
      <alignment vertical="center"/>
    </xf>
    <xf numFmtId="0" fontId="0" fillId="20" borderId="0">
      <alignment vertical="top"/>
      <protection locked="0"/>
    </xf>
    <xf numFmtId="0" fontId="0" fillId="14" borderId="0">
      <alignment vertical="top"/>
      <protection locked="0"/>
    </xf>
    <xf numFmtId="0" fontId="3" fillId="0" borderId="0">
      <alignment vertical="center"/>
    </xf>
    <xf numFmtId="0" fontId="36" fillId="0" borderId="0">
      <alignment vertical="center"/>
    </xf>
    <xf numFmtId="0" fontId="0" fillId="0" borderId="0">
      <alignment vertical="center"/>
    </xf>
    <xf numFmtId="0" fontId="3" fillId="0" borderId="0">
      <alignment vertical="center"/>
      <protection locked="0"/>
    </xf>
    <xf numFmtId="0" fontId="0" fillId="2" borderId="0">
      <alignment vertical="top"/>
      <protection locked="0"/>
    </xf>
    <xf numFmtId="0" fontId="3" fillId="0" borderId="0">
      <alignment vertical="center"/>
    </xf>
    <xf numFmtId="0" fontId="3" fillId="0" borderId="0">
      <alignment vertical="center"/>
    </xf>
    <xf numFmtId="0" fontId="0" fillId="0" borderId="0" applyNumberFormat="0" applyFont="0" applyFill="0" applyBorder="0" applyAlignment="0" applyProtection="0">
      <alignment vertical="center"/>
    </xf>
    <xf numFmtId="0" fontId="3" fillId="0" borderId="0">
      <alignment vertical="center"/>
      <protection locked="0"/>
    </xf>
    <xf numFmtId="0" fontId="3" fillId="0" borderId="0">
      <alignment vertical="center"/>
    </xf>
    <xf numFmtId="0" fontId="19" fillId="0" borderId="0">
      <alignment vertical="center"/>
    </xf>
    <xf numFmtId="0" fontId="0" fillId="0" borderId="0">
      <alignment vertical="center"/>
    </xf>
    <xf numFmtId="0" fontId="3" fillId="0" borderId="0">
      <alignment vertical="center"/>
      <protection locked="0"/>
    </xf>
    <xf numFmtId="0" fontId="19" fillId="0" borderId="0">
      <alignment vertical="center"/>
    </xf>
    <xf numFmtId="0" fontId="34" fillId="0" borderId="0">
      <alignment vertical="center"/>
    </xf>
    <xf numFmtId="0" fontId="34"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protection locked="0"/>
    </xf>
    <xf numFmtId="0" fontId="0" fillId="0" borderId="0">
      <alignment vertical="center"/>
      <protection locked="0"/>
    </xf>
    <xf numFmtId="0" fontId="3" fillId="0" borderId="0">
      <alignment vertical="center"/>
    </xf>
    <xf numFmtId="0" fontId="3" fillId="0" borderId="0">
      <alignment vertical="center"/>
    </xf>
    <xf numFmtId="0" fontId="19" fillId="0" borderId="0">
      <alignment vertical="center"/>
    </xf>
    <xf numFmtId="9" fontId="19" fillId="0" borderId="0">
      <alignment vertical="top"/>
      <protection locked="0"/>
    </xf>
    <xf numFmtId="0" fontId="0" fillId="0" borderId="0" applyNumberFormat="0" applyFont="0" applyFill="0" applyBorder="0" applyAlignment="0" applyProtection="0">
      <alignment vertical="center"/>
    </xf>
    <xf numFmtId="0" fontId="33" fillId="0" borderId="0">
      <alignment vertical="center"/>
      <protection locked="0"/>
    </xf>
    <xf numFmtId="0" fontId="3" fillId="0" borderId="0">
      <alignment vertical="center"/>
    </xf>
    <xf numFmtId="0" fontId="0" fillId="0" borderId="0">
      <alignment vertical="center"/>
      <protection locked="0"/>
    </xf>
    <xf numFmtId="0" fontId="3" fillId="0" borderId="0">
      <alignment vertical="center"/>
      <protection locked="0"/>
    </xf>
    <xf numFmtId="0" fontId="19" fillId="0" borderId="0">
      <alignment vertical="center"/>
    </xf>
    <xf numFmtId="0" fontId="0" fillId="6" borderId="0">
      <alignment vertical="top"/>
      <protection locked="0"/>
    </xf>
    <xf numFmtId="0" fontId="31" fillId="0" borderId="0">
      <alignment vertical="center"/>
    </xf>
  </cellStyleXfs>
  <cellXfs count="50">
    <xf numFmtId="0" fontId="0" fillId="0" borderId="0" xfId="0">
      <alignment vertical="center"/>
    </xf>
    <xf numFmtId="0" fontId="1" fillId="0" borderId="0"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155"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178" fontId="2" fillId="0" borderId="1" xfId="0" applyNumberFormat="1" applyFont="1" applyFill="1" applyBorder="1" applyAlignment="1" applyProtection="1">
      <alignment horizontal="center" vertical="center" wrapText="1"/>
    </xf>
    <xf numFmtId="178" fontId="2" fillId="0" borderId="1" xfId="0" applyNumberFormat="1" applyFont="1" applyFill="1" applyBorder="1" applyAlignment="1" applyProtection="1">
      <alignment horizontal="center" vertical="center" wrapText="1"/>
      <protection locked="0"/>
    </xf>
    <xf numFmtId="177" fontId="1" fillId="0" borderId="0"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178"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8" fillId="0" borderId="1" xfId="0" applyFont="1" applyFill="1" applyBorder="1">
      <alignment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13" applyNumberFormat="1" applyFont="1" applyFill="1" applyBorder="1" applyAlignment="1" applyProtection="1">
      <alignment horizontal="center" vertical="center" wrapText="1"/>
      <protection locked="0"/>
    </xf>
    <xf numFmtId="178" fontId="3" fillId="0" borderId="1" xfId="13" applyNumberFormat="1" applyFont="1" applyFill="1" applyBorder="1" applyAlignment="1" applyProtection="1">
      <alignment horizontal="center" vertical="center" wrapText="1"/>
      <protection locked="0"/>
    </xf>
    <xf numFmtId="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vertical="center"/>
    </xf>
    <xf numFmtId="0" fontId="8" fillId="0" borderId="1" xfId="0" applyNumberFormat="1" applyFont="1" applyFill="1" applyBorder="1" applyAlignment="1">
      <alignment horizontal="center" vertical="center" wrapText="1"/>
    </xf>
  </cellXfs>
  <cellStyles count="156">
    <cellStyle name="常规" xfId="0" builtinId="0"/>
    <cellStyle name="货币[0]" xfId="1" builtinId="7"/>
    <cellStyle name="20% - 强调文字颜色 3" xfId="2" builtinId="38"/>
    <cellStyle name="常规 385" xfId="3"/>
    <cellStyle name="常规 390" xfId="4"/>
    <cellStyle name="输入" xfId="5" builtinId="20"/>
    <cellStyle name="百分比 2 3 2 2 3" xfId="6"/>
    <cellStyle name="货币" xfId="7" builtinId="4"/>
    <cellStyle name="常规 11 2 2 3 5 6" xfId="8"/>
    <cellStyle name="千位分隔[0]" xfId="9" builtinId="6"/>
    <cellStyle name="差" xfId="10" builtinId="27"/>
    <cellStyle name="20% - 强调文字颜色 3 2 2 2 4" xfId="11"/>
    <cellStyle name="40% - 强调文字颜色 3" xfId="12" builtinId="39"/>
    <cellStyle name="千位分隔" xfId="13" builtinId="3"/>
    <cellStyle name="超链接" xfId="14" builtinId="8"/>
    <cellStyle name="常规 8 10 2 2 3" xfId="15"/>
    <cellStyle name="60% - 强调文字颜色 6 3 2" xfId="16"/>
    <cellStyle name="60% - 强调文字颜色 3" xfId="17" builtinId="40"/>
    <cellStyle name="百分比" xfId="18" builtinId="5"/>
    <cellStyle name="已访问的超链接" xfId="19" builtinId="9"/>
    <cellStyle name="注释" xfId="20" builtinId="1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常规 388" xfId="35"/>
    <cellStyle name="强调文字颜色 2" xfId="36" builtinId="33"/>
    <cellStyle name="链接单元格" xfId="37" builtinId="24"/>
    <cellStyle name="20% - 强调文字颜色 3 2 2 2 2 2" xfId="38"/>
    <cellStyle name="汇总" xfId="39" builtinId="25"/>
    <cellStyle name="好" xfId="40" builtinId="26"/>
    <cellStyle name="适中" xfId="41" builtinId="28"/>
    <cellStyle name="20% - 强调文字颜色 5" xfId="42" builtinId="46"/>
    <cellStyle name="常规 387" xfId="43"/>
    <cellStyle name="常规 392" xfId="44"/>
    <cellStyle name="强调文字颜色 1" xfId="45" builtinId="29"/>
    <cellStyle name="常规 2 11 2 2 2" xfId="46"/>
    <cellStyle name="20% - 强调文字颜色 1" xfId="47" builtinId="30"/>
    <cellStyle name="常规 383" xfId="48"/>
    <cellStyle name="常规 378" xfId="49"/>
    <cellStyle name="40% - 强调文字颜色 1" xfId="50" builtinId="31"/>
    <cellStyle name="20% - 强调文字颜色 2" xfId="51" builtinId="34"/>
    <cellStyle name="常规 379" xfId="52"/>
    <cellStyle name="常规 384" xfId="53"/>
    <cellStyle name="40% - 强调文字颜色 2" xfId="54" builtinId="35"/>
    <cellStyle name="常规 170" xfId="55"/>
    <cellStyle name="强调文字颜色 3" xfId="56" builtinId="37"/>
    <cellStyle name="常规 221" xfId="57"/>
    <cellStyle name="强调文字颜色 4" xfId="58" builtinId="41"/>
    <cellStyle name="常规 391" xfId="59"/>
    <cellStyle name="常规 386" xfId="60"/>
    <cellStyle name="20% - 强调文字颜色 4" xfId="61" builtinId="42"/>
    <cellStyle name="40% - 强调文字颜色 4" xfId="62" builtinId="43"/>
    <cellStyle name="强调文字颜色 5" xfId="63" builtinId="45"/>
    <cellStyle name="40% - 强调文字颜色 5" xfId="64" builtinId="47"/>
    <cellStyle name="60% - 强调文字颜色 5" xfId="65" builtinId="48"/>
    <cellStyle name="常规 223" xfId="66"/>
    <cellStyle name="强调文字颜色 6" xfId="67" builtinId="49"/>
    <cellStyle name="40% - 强调文字颜色 6" xfId="68" builtinId="51"/>
    <cellStyle name="60% - 强调文字颜色 6" xfId="69" builtinId="52"/>
    <cellStyle name="20% - 强调文字颜色 4 3 5 2" xfId="70"/>
    <cellStyle name="常规 2 5 5 5 3" xfId="71"/>
    <cellStyle name="差 2 4 6" xfId="72"/>
    <cellStyle name="20% - 强调文字颜色 4 2 2 2 3 3" xfId="73"/>
    <cellStyle name="20% - 强调文字颜色 3 3 3" xfId="74"/>
    <cellStyle name="常规 11 5 6" xfId="75"/>
    <cellStyle name="常规 14" xfId="76"/>
    <cellStyle name="常规 377" xfId="77"/>
    <cellStyle name="常规 382" xfId="78"/>
    <cellStyle name="常规 13" xfId="79"/>
    <cellStyle name="常规 3 2 2 4" xfId="80"/>
    <cellStyle name="20% - 强调文字颜色 5 3 4 2" xfId="81"/>
    <cellStyle name="常规 2 2 2 6 3 2 2" xfId="82"/>
    <cellStyle name="40% - 强调文字颜色 4 2 2 2 4" xfId="83"/>
    <cellStyle name="常规 11 2 9 3 2 4" xfId="84"/>
    <cellStyle name="20% - 强调文字颜色 2 3 2 4" xfId="85"/>
    <cellStyle name="常规 376" xfId="86"/>
    <cellStyle name="常规 381" xfId="87"/>
    <cellStyle name="常规 2 4 4 7" xfId="88"/>
    <cellStyle name="常规 2 2 7 4 3" xfId="89"/>
    <cellStyle name="20% - 强调文字颜色 2 2 3 4 2" xfId="90"/>
    <cellStyle name="20% - 强调文字颜色 6 2 3 3 3" xfId="91"/>
    <cellStyle name="常规 5 15" xfId="92"/>
    <cellStyle name="常规 11 3 4 2 2 2" xfId="93"/>
    <cellStyle name="百分比 2 3 2 3 3 2" xfId="94"/>
    <cellStyle name="常规 11 2 2 5 3 2" xfId="95"/>
    <cellStyle name="标题 4 2 2 4 3" xfId="96"/>
    <cellStyle name="常规 3" xfId="97"/>
    <cellStyle name="常规 356" xfId="98"/>
    <cellStyle name="常规 10" xfId="99"/>
    <cellStyle name="常规 10 2" xfId="100"/>
    <cellStyle name="常规 374" xfId="101"/>
    <cellStyle name="常规 357" xfId="102"/>
    <cellStyle name="普通_活用表_亿元表" xfId="103"/>
    <cellStyle name="常规 9" xfId="104"/>
    <cellStyle name="标题 1 2 6 2" xfId="105"/>
    <cellStyle name="百分比 2 4 2 5" xfId="106"/>
    <cellStyle name="标题 1 2 3 4 2" xfId="107"/>
    <cellStyle name="常规_2014第一批_1" xfId="108"/>
    <cellStyle name="常规 389" xfId="109"/>
    <cellStyle name="常规 3 2 5 3 6" xfId="110"/>
    <cellStyle name="百分比 2 4 3 2 2 2" xfId="111"/>
    <cellStyle name="20% - 强调文字颜色 5 3 3 2 3" xfId="112"/>
    <cellStyle name="常规 3 2 2 2" xfId="113"/>
    <cellStyle name="常规 8 10" xfId="114"/>
    <cellStyle name="常规 5 2 4 5 5 2" xfId="115"/>
    <cellStyle name="常规 2 4 2" xfId="116"/>
    <cellStyle name="常规 11 2 9 8" xfId="117"/>
    <cellStyle name="常规 8" xfId="118"/>
    <cellStyle name="40% - 强调文字颜色 6 2 2" xfId="119"/>
    <cellStyle name="40% - 强调文字颜色 4 2 3 2 2" xfId="120"/>
    <cellStyle name="常规 350" xfId="121"/>
    <cellStyle name="常规_Sheet1_1" xfId="122"/>
    <cellStyle name="常规 3 2 3 4" xfId="123"/>
    <cellStyle name="60% - 强调文字颜色 4 2 2 4 2" xfId="124"/>
    <cellStyle name="40% - 强调文字颜色 4 2 2 3 5" xfId="125"/>
    <cellStyle name="常规 380" xfId="126"/>
    <cellStyle name="常规 375" xfId="127"/>
    <cellStyle name="常规 2 2" xfId="128"/>
    <cellStyle name="常规 3 2 2 5 2" xfId="129"/>
    <cellStyle name="常规 2 4" xfId="130"/>
    <cellStyle name="常规 19 2 2 2 2 2 2" xfId="131"/>
    <cellStyle name="常规 12" xfId="132"/>
    <cellStyle name="常规 11 2 3 2 3 2 2 3" xfId="133"/>
    <cellStyle name="常规 16" xfId="134"/>
    <cellStyle name="常规 22" xfId="135"/>
    <cellStyle name="常规 17" xfId="136"/>
    <cellStyle name="常规 2 2 3 4" xfId="137"/>
    <cellStyle name="常规 3 2" xfId="138"/>
    <cellStyle name="常规 5" xfId="139"/>
    <cellStyle name="常规 11" xfId="140"/>
    <cellStyle name="常规 10 2 2" xfId="141"/>
    <cellStyle name="常规 2 7" xfId="142"/>
    <cellStyle name="常规 3 2 2 4 2" xfId="143"/>
    <cellStyle name="常规 368" xfId="144"/>
    <cellStyle name="常规 373" xfId="145"/>
    <cellStyle name="常规 4" xfId="146"/>
    <cellStyle name="百分比 3 2 2 2 2 3" xfId="147"/>
    <cellStyle name="常规 2" xfId="148"/>
    <cellStyle name="常规_Sheet1" xfId="149"/>
    <cellStyle name="常规 372" xfId="150"/>
    <cellStyle name="常规 2 5 3 6 3 2" xfId="151"/>
    <cellStyle name="60% - 强调文字颜色 4 2 2 2 4 2" xfId="152"/>
    <cellStyle name="常规 3 2 2" xfId="153"/>
    <cellStyle name="40% - 强调文字颜色 5 2 5" xfId="154"/>
    <cellStyle name="常规 100" xfId="1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25"/>
  <sheetViews>
    <sheetView tabSelected="1" workbookViewId="0">
      <selection activeCell="Z36" sqref="Z36"/>
    </sheetView>
  </sheetViews>
  <sheetFormatPr defaultColWidth="9" defaultRowHeight="13.5"/>
  <cols>
    <col min="1" max="1" width="4.375" customWidth="1"/>
    <col min="2" max="2" width="12.25" customWidth="1"/>
    <col min="3" max="3" width="19.75" customWidth="1"/>
    <col min="6" max="11" width="9" hidden="1" customWidth="1"/>
    <col min="16" max="16" width="13.5" customWidth="1"/>
    <col min="25" max="25" width="9" hidden="1" customWidth="1"/>
  </cols>
  <sheetData>
    <row r="1" ht="27" spans="1:31">
      <c r="A1" s="1" t="s">
        <v>0</v>
      </c>
      <c r="B1" s="1"/>
      <c r="C1" s="1"/>
      <c r="D1" s="1"/>
      <c r="E1" s="1"/>
      <c r="F1" s="1"/>
      <c r="G1" s="1"/>
      <c r="H1" s="1"/>
      <c r="I1" s="1"/>
      <c r="J1" s="1"/>
      <c r="K1" s="1"/>
      <c r="L1" s="1"/>
      <c r="M1" s="1"/>
      <c r="N1" s="1"/>
      <c r="O1" s="19"/>
      <c r="P1" s="1"/>
      <c r="Q1" s="1"/>
      <c r="R1" s="1"/>
      <c r="S1" s="1"/>
      <c r="T1" s="1"/>
      <c r="U1" s="1"/>
      <c r="V1" s="1"/>
      <c r="W1" s="1"/>
      <c r="X1" s="1"/>
      <c r="Y1" s="1"/>
      <c r="Z1" s="1"/>
      <c r="AA1" s="31"/>
      <c r="AB1" s="31"/>
      <c r="AC1" s="31"/>
      <c r="AD1" s="31"/>
      <c r="AE1" s="31"/>
    </row>
    <row r="2" ht="66" spans="1:31">
      <c r="A2" s="2" t="s">
        <v>1</v>
      </c>
      <c r="B2" s="2" t="s">
        <v>2</v>
      </c>
      <c r="C2" s="2" t="s">
        <v>3</v>
      </c>
      <c r="D2" s="2" t="s">
        <v>4</v>
      </c>
      <c r="E2" s="2" t="s">
        <v>5</v>
      </c>
      <c r="F2" s="2" t="s">
        <v>6</v>
      </c>
      <c r="G2" s="2" t="s">
        <v>7</v>
      </c>
      <c r="H2" s="2" t="s">
        <v>8</v>
      </c>
      <c r="I2" s="2" t="s">
        <v>9</v>
      </c>
      <c r="J2" s="2" t="s">
        <v>10</v>
      </c>
      <c r="K2" s="2" t="s">
        <v>11</v>
      </c>
      <c r="L2" s="2" t="s">
        <v>12</v>
      </c>
      <c r="M2" s="2" t="s">
        <v>13</v>
      </c>
      <c r="N2" s="20" t="s">
        <v>14</v>
      </c>
      <c r="O2" s="21" t="s">
        <v>15</v>
      </c>
      <c r="P2" s="2" t="s">
        <v>16</v>
      </c>
      <c r="Q2" s="2" t="s">
        <v>17</v>
      </c>
      <c r="R2" s="2" t="s">
        <v>18</v>
      </c>
      <c r="S2" s="2" t="s">
        <v>19</v>
      </c>
      <c r="T2" s="2" t="s">
        <v>20</v>
      </c>
      <c r="U2" s="2" t="s">
        <v>21</v>
      </c>
      <c r="V2" s="2" t="s">
        <v>22</v>
      </c>
      <c r="W2" s="2" t="s">
        <v>23</v>
      </c>
      <c r="X2" s="2" t="s">
        <v>24</v>
      </c>
      <c r="Y2" s="2" t="s">
        <v>25</v>
      </c>
      <c r="Z2" s="2" t="s">
        <v>26</v>
      </c>
      <c r="AA2" s="2" t="s">
        <v>27</v>
      </c>
      <c r="AB2" s="2" t="s">
        <v>28</v>
      </c>
      <c r="AC2" s="2" t="s">
        <v>29</v>
      </c>
      <c r="AD2" s="2" t="s">
        <v>30</v>
      </c>
      <c r="AE2" s="2" t="s">
        <v>31</v>
      </c>
    </row>
    <row r="3" ht="27" spans="1:31">
      <c r="A3" s="2"/>
      <c r="B3" s="2" t="s">
        <v>32</v>
      </c>
      <c r="C3" s="2"/>
      <c r="D3" s="2"/>
      <c r="E3" s="2">
        <f>SUM(E4+E9+E19+E108+E118)</f>
        <v>8240833</v>
      </c>
      <c r="F3" s="3"/>
      <c r="G3" s="4"/>
      <c r="H3" s="2">
        <f>SUM(H4+H9+H19+H108+H118)</f>
        <v>8240833</v>
      </c>
      <c r="I3" s="4"/>
      <c r="J3" s="4"/>
      <c r="K3" s="4"/>
      <c r="L3" s="4"/>
      <c r="M3" s="2">
        <f>SUM(M4+M9+M19+M108+M118)</f>
        <v>3425000</v>
      </c>
      <c r="N3" s="4">
        <f>SUM(N4+N9+N19+N108+N118)</f>
        <v>1494660</v>
      </c>
      <c r="O3" s="22">
        <f t="shared" ref="O3:O66" si="0">N3/M3</f>
        <v>0.436397080291971</v>
      </c>
      <c r="P3" s="4"/>
      <c r="Q3" s="4"/>
      <c r="R3" s="4"/>
      <c r="S3" s="4"/>
      <c r="T3" s="4"/>
      <c r="U3" s="4"/>
      <c r="V3" s="4"/>
      <c r="W3" s="4"/>
      <c r="X3" s="4"/>
      <c r="Y3" s="4"/>
      <c r="Z3" s="4"/>
      <c r="AA3" s="2"/>
      <c r="AB3" s="2"/>
      <c r="AC3" s="2"/>
      <c r="AD3" s="2"/>
      <c r="AE3" s="2"/>
    </row>
    <row r="4" ht="40.5" spans="1:31">
      <c r="A4" s="2" t="s">
        <v>33</v>
      </c>
      <c r="B4" s="2" t="s">
        <v>34</v>
      </c>
      <c r="C4" s="2"/>
      <c r="D4" s="2"/>
      <c r="E4" s="2">
        <f>SUM(E5+E7)</f>
        <v>54000</v>
      </c>
      <c r="F4" s="3"/>
      <c r="G4" s="4"/>
      <c r="H4" s="2">
        <f>SUM(H5+H7)</f>
        <v>54000</v>
      </c>
      <c r="I4" s="4"/>
      <c r="J4" s="4"/>
      <c r="K4" s="4"/>
      <c r="L4" s="4"/>
      <c r="M4" s="2">
        <f>SUM(M5+M7)</f>
        <v>32000</v>
      </c>
      <c r="N4" s="4">
        <f>SUM(N5+N7)</f>
        <v>15350</v>
      </c>
      <c r="O4" s="22">
        <f t="shared" si="0"/>
        <v>0.4796875</v>
      </c>
      <c r="P4" s="4"/>
      <c r="Q4" s="4"/>
      <c r="R4" s="4"/>
      <c r="S4" s="4"/>
      <c r="T4" s="4"/>
      <c r="U4" s="4"/>
      <c r="V4" s="4"/>
      <c r="W4" s="4"/>
      <c r="X4" s="4"/>
      <c r="Y4" s="4"/>
      <c r="Z4" s="4"/>
      <c r="AA4" s="2"/>
      <c r="AB4" s="2"/>
      <c r="AC4" s="2"/>
      <c r="AD4" s="2"/>
      <c r="AE4" s="2"/>
    </row>
    <row r="5" ht="27" spans="1:31">
      <c r="A5" s="2"/>
      <c r="B5" s="2" t="s">
        <v>35</v>
      </c>
      <c r="C5" s="2"/>
      <c r="D5" s="2"/>
      <c r="E5" s="2">
        <f t="shared" ref="E5:E10" si="1">SUM(E6)</f>
        <v>40000</v>
      </c>
      <c r="F5" s="3"/>
      <c r="G5" s="4"/>
      <c r="H5" s="2">
        <f t="shared" ref="H5:H10" si="2">SUM(H6)</f>
        <v>40000</v>
      </c>
      <c r="I5" s="4"/>
      <c r="J5" s="4"/>
      <c r="K5" s="4"/>
      <c r="L5" s="4"/>
      <c r="M5" s="2">
        <f t="shared" ref="M5:M10" si="3">SUM(M6)</f>
        <v>25000</v>
      </c>
      <c r="N5" s="4">
        <f t="shared" ref="N5:N10" si="4">SUM(N6)</f>
        <v>12100</v>
      </c>
      <c r="O5" s="22">
        <f t="shared" si="0"/>
        <v>0.484</v>
      </c>
      <c r="P5" s="4"/>
      <c r="Q5" s="4"/>
      <c r="R5" s="4"/>
      <c r="S5" s="4"/>
      <c r="T5" s="4"/>
      <c r="U5" s="4"/>
      <c r="V5" s="4"/>
      <c r="W5" s="4"/>
      <c r="X5" s="4"/>
      <c r="Y5" s="4"/>
      <c r="Z5" s="4"/>
      <c r="AA5" s="2"/>
      <c r="AB5" s="2"/>
      <c r="AC5" s="2"/>
      <c r="AD5" s="2"/>
      <c r="AE5" s="2"/>
    </row>
    <row r="6" ht="108" spans="1:31">
      <c r="A6" s="5">
        <v>1</v>
      </c>
      <c r="B6" s="5" t="s">
        <v>36</v>
      </c>
      <c r="C6" s="5" t="s">
        <v>37</v>
      </c>
      <c r="D6" s="5" t="s">
        <v>38</v>
      </c>
      <c r="E6" s="6">
        <v>40000</v>
      </c>
      <c r="F6" s="3"/>
      <c r="G6" s="3"/>
      <c r="H6" s="6">
        <v>40000</v>
      </c>
      <c r="I6" s="3"/>
      <c r="J6" s="3"/>
      <c r="K6" s="3"/>
      <c r="L6" s="23">
        <v>5000</v>
      </c>
      <c r="M6" s="6">
        <v>25000</v>
      </c>
      <c r="N6" s="24">
        <v>12100</v>
      </c>
      <c r="O6" s="22">
        <f t="shared" si="0"/>
        <v>0.484</v>
      </c>
      <c r="P6" s="3" t="s">
        <v>39</v>
      </c>
      <c r="Q6" s="3" t="s">
        <v>40</v>
      </c>
      <c r="R6" s="3" t="s">
        <v>41</v>
      </c>
      <c r="S6" s="3" t="s">
        <v>41</v>
      </c>
      <c r="T6" s="3" t="s">
        <v>41</v>
      </c>
      <c r="U6" s="24">
        <v>100</v>
      </c>
      <c r="V6" s="24">
        <v>0</v>
      </c>
      <c r="W6" s="24">
        <v>100</v>
      </c>
      <c r="X6" s="3" t="s">
        <v>42</v>
      </c>
      <c r="Y6" s="24" t="s">
        <v>43</v>
      </c>
      <c r="Z6" s="13" t="s">
        <v>42</v>
      </c>
      <c r="AA6" s="5" t="s">
        <v>44</v>
      </c>
      <c r="AB6" s="5" t="s">
        <v>45</v>
      </c>
      <c r="AC6" s="5" t="s">
        <v>46</v>
      </c>
      <c r="AD6" s="5"/>
      <c r="AE6" s="5" t="s">
        <v>47</v>
      </c>
    </row>
    <row r="7" ht="27" spans="1:31">
      <c r="A7" s="2"/>
      <c r="B7" s="2" t="s">
        <v>48</v>
      </c>
      <c r="C7" s="2"/>
      <c r="D7" s="2"/>
      <c r="E7" s="7">
        <f t="shared" si="1"/>
        <v>14000</v>
      </c>
      <c r="F7" s="3"/>
      <c r="G7" s="8"/>
      <c r="H7" s="7">
        <f t="shared" si="2"/>
        <v>14000</v>
      </c>
      <c r="I7" s="8"/>
      <c r="J7" s="8"/>
      <c r="K7" s="8"/>
      <c r="L7" s="8"/>
      <c r="M7" s="7">
        <f t="shared" si="3"/>
        <v>7000</v>
      </c>
      <c r="N7" s="8">
        <f t="shared" si="4"/>
        <v>3250</v>
      </c>
      <c r="O7" s="22">
        <f t="shared" si="0"/>
        <v>0.464285714285714</v>
      </c>
      <c r="P7" s="3"/>
      <c r="Q7" s="4"/>
      <c r="R7" s="4"/>
      <c r="S7" s="4"/>
      <c r="T7" s="4"/>
      <c r="U7" s="24"/>
      <c r="V7" s="24"/>
      <c r="W7" s="24"/>
      <c r="X7" s="4"/>
      <c r="Y7" s="24"/>
      <c r="Z7" s="13"/>
      <c r="AA7" s="5"/>
      <c r="AB7" s="5"/>
      <c r="AC7" s="5"/>
      <c r="AD7" s="5"/>
      <c r="AE7" s="5"/>
    </row>
    <row r="8" ht="162" spans="1:31">
      <c r="A8" s="5">
        <v>1</v>
      </c>
      <c r="B8" s="5" t="s">
        <v>49</v>
      </c>
      <c r="C8" s="5" t="s">
        <v>50</v>
      </c>
      <c r="D8" s="5" t="s">
        <v>51</v>
      </c>
      <c r="E8" s="5">
        <v>14000</v>
      </c>
      <c r="F8" s="3"/>
      <c r="G8" s="3"/>
      <c r="H8" s="5">
        <v>14000</v>
      </c>
      <c r="I8" s="3"/>
      <c r="J8" s="3"/>
      <c r="K8" s="3"/>
      <c r="L8" s="3"/>
      <c r="M8" s="5">
        <v>7000</v>
      </c>
      <c r="N8" s="24">
        <v>3250</v>
      </c>
      <c r="O8" s="22">
        <f t="shared" si="0"/>
        <v>0.464285714285714</v>
      </c>
      <c r="P8" s="3" t="s">
        <v>52</v>
      </c>
      <c r="Q8" s="3" t="s">
        <v>41</v>
      </c>
      <c r="R8" s="3" t="s">
        <v>41</v>
      </c>
      <c r="S8" s="3" t="s">
        <v>41</v>
      </c>
      <c r="T8" s="3" t="s">
        <v>41</v>
      </c>
      <c r="U8" s="3"/>
      <c r="V8" s="3"/>
      <c r="W8" s="3"/>
      <c r="X8" s="3" t="s">
        <v>53</v>
      </c>
      <c r="Y8" s="3"/>
      <c r="Z8" s="5" t="s">
        <v>54</v>
      </c>
      <c r="AA8" s="32"/>
      <c r="AB8" s="32"/>
      <c r="AC8" s="32"/>
      <c r="AD8" s="32"/>
      <c r="AE8" s="32"/>
    </row>
    <row r="9" ht="40.5" spans="1:31">
      <c r="A9" s="2" t="s">
        <v>55</v>
      </c>
      <c r="B9" s="2" t="s">
        <v>56</v>
      </c>
      <c r="C9" s="2"/>
      <c r="D9" s="2"/>
      <c r="E9" s="2">
        <f>SUM(E10+E12+E16)</f>
        <v>633433</v>
      </c>
      <c r="F9" s="3"/>
      <c r="G9" s="4"/>
      <c r="H9" s="2">
        <f>SUM(H10+H12+H16)</f>
        <v>633433</v>
      </c>
      <c r="I9" s="4"/>
      <c r="J9" s="4"/>
      <c r="K9" s="4"/>
      <c r="L9" s="4"/>
      <c r="M9" s="2">
        <f>SUM(M10+M12+M16)</f>
        <v>315000</v>
      </c>
      <c r="N9" s="4">
        <f>SUM(N10+N12+N16)</f>
        <v>151820</v>
      </c>
      <c r="O9" s="22">
        <f t="shared" si="0"/>
        <v>0.481968253968254</v>
      </c>
      <c r="P9" s="4"/>
      <c r="Q9" s="4"/>
      <c r="R9" s="4"/>
      <c r="S9" s="4"/>
      <c r="T9" s="4"/>
      <c r="U9" s="4"/>
      <c r="V9" s="4"/>
      <c r="W9" s="4"/>
      <c r="X9" s="4"/>
      <c r="Y9" s="4"/>
      <c r="Z9" s="4"/>
      <c r="AA9" s="2"/>
      <c r="AB9" s="2"/>
      <c r="AC9" s="2"/>
      <c r="AD9" s="33"/>
      <c r="AE9" s="33"/>
    </row>
    <row r="10" ht="27" spans="1:31">
      <c r="A10" s="2"/>
      <c r="B10" s="2" t="s">
        <v>57</v>
      </c>
      <c r="C10" s="2"/>
      <c r="D10" s="2"/>
      <c r="E10" s="2">
        <f t="shared" si="1"/>
        <v>53433</v>
      </c>
      <c r="F10" s="3"/>
      <c r="G10" s="4"/>
      <c r="H10" s="2">
        <f t="shared" si="2"/>
        <v>53433</v>
      </c>
      <c r="I10" s="4"/>
      <c r="J10" s="4"/>
      <c r="K10" s="4"/>
      <c r="L10" s="4"/>
      <c r="M10" s="2">
        <f t="shared" si="3"/>
        <v>20000</v>
      </c>
      <c r="N10" s="4">
        <f t="shared" si="4"/>
        <v>9200</v>
      </c>
      <c r="O10" s="22">
        <f t="shared" si="0"/>
        <v>0.46</v>
      </c>
      <c r="P10" s="4"/>
      <c r="Q10" s="4"/>
      <c r="R10" s="4"/>
      <c r="S10" s="4"/>
      <c r="T10" s="4"/>
      <c r="U10" s="4"/>
      <c r="V10" s="4"/>
      <c r="W10" s="4"/>
      <c r="X10" s="4"/>
      <c r="Y10" s="4"/>
      <c r="Z10" s="4"/>
      <c r="AA10" s="2"/>
      <c r="AB10" s="2"/>
      <c r="AC10" s="2"/>
      <c r="AD10" s="33"/>
      <c r="AE10" s="33"/>
    </row>
    <row r="11" ht="122" customHeight="1" spans="1:31">
      <c r="A11" s="9">
        <v>1</v>
      </c>
      <c r="B11" s="9" t="s">
        <v>58</v>
      </c>
      <c r="C11" s="9" t="s">
        <v>59</v>
      </c>
      <c r="D11" s="10" t="s">
        <v>60</v>
      </c>
      <c r="E11" s="10">
        <v>53433</v>
      </c>
      <c r="F11" s="3"/>
      <c r="G11" s="11"/>
      <c r="H11" s="10">
        <v>53433</v>
      </c>
      <c r="I11" s="11"/>
      <c r="J11" s="11"/>
      <c r="K11" s="11"/>
      <c r="L11" s="11">
        <v>33000</v>
      </c>
      <c r="M11" s="9">
        <v>20000</v>
      </c>
      <c r="N11" s="24">
        <v>9200</v>
      </c>
      <c r="O11" s="22">
        <f t="shared" si="0"/>
        <v>0.46</v>
      </c>
      <c r="P11" s="11" t="s">
        <v>61</v>
      </c>
      <c r="Q11" s="25" t="s">
        <v>62</v>
      </c>
      <c r="R11" s="25" t="s">
        <v>63</v>
      </c>
      <c r="S11" s="25" t="s">
        <v>64</v>
      </c>
      <c r="T11" s="25" t="s">
        <v>65</v>
      </c>
      <c r="U11" s="25">
        <v>42</v>
      </c>
      <c r="V11" s="25">
        <v>0</v>
      </c>
      <c r="W11" s="25">
        <v>42</v>
      </c>
      <c r="X11" s="25" t="s">
        <v>66</v>
      </c>
      <c r="Y11" s="25" t="s">
        <v>66</v>
      </c>
      <c r="Z11" s="11" t="s">
        <v>67</v>
      </c>
      <c r="AA11" s="9"/>
      <c r="AB11" s="9"/>
      <c r="AC11" s="9"/>
      <c r="AD11" s="34"/>
      <c r="AE11" s="34"/>
    </row>
    <row r="12" ht="27" spans="1:31">
      <c r="A12" s="2"/>
      <c r="B12" s="12" t="s">
        <v>68</v>
      </c>
      <c r="C12" s="12"/>
      <c r="D12" s="2"/>
      <c r="E12" s="7">
        <f>SUM(E13:E15)</f>
        <v>370000</v>
      </c>
      <c r="F12" s="3"/>
      <c r="G12" s="8"/>
      <c r="H12" s="7">
        <f>SUM(H13:H15)</f>
        <v>370000</v>
      </c>
      <c r="I12" s="8"/>
      <c r="J12" s="8"/>
      <c r="K12" s="8"/>
      <c r="L12" s="8"/>
      <c r="M12" s="7">
        <f>SUM(M13:M15)</f>
        <v>175000</v>
      </c>
      <c r="N12" s="8">
        <f>SUM(N13:N15)</f>
        <v>88500</v>
      </c>
      <c r="O12" s="22">
        <f t="shared" si="0"/>
        <v>0.505714285714286</v>
      </c>
      <c r="P12" s="4"/>
      <c r="Q12" s="4"/>
      <c r="R12" s="4"/>
      <c r="S12" s="4"/>
      <c r="T12" s="4"/>
      <c r="U12" s="8"/>
      <c r="V12" s="8"/>
      <c r="W12" s="8"/>
      <c r="X12" s="26"/>
      <c r="Y12" s="8"/>
      <c r="Z12" s="8"/>
      <c r="AA12" s="2"/>
      <c r="AB12" s="2"/>
      <c r="AC12" s="12"/>
      <c r="AD12" s="12"/>
      <c r="AE12" s="2"/>
    </row>
    <row r="13" ht="54" spans="1:31">
      <c r="A13" s="5">
        <v>1</v>
      </c>
      <c r="B13" s="13" t="s">
        <v>69</v>
      </c>
      <c r="C13" s="13" t="s">
        <v>70</v>
      </c>
      <c r="D13" s="5" t="s">
        <v>71</v>
      </c>
      <c r="E13" s="6">
        <v>125000</v>
      </c>
      <c r="F13" s="3"/>
      <c r="G13" s="3"/>
      <c r="H13" s="6">
        <v>125000</v>
      </c>
      <c r="I13" s="3"/>
      <c r="J13" s="3"/>
      <c r="K13" s="3"/>
      <c r="L13" s="23">
        <v>20000</v>
      </c>
      <c r="M13" s="6">
        <v>70000</v>
      </c>
      <c r="N13" s="24">
        <v>35400</v>
      </c>
      <c r="O13" s="22">
        <f t="shared" si="0"/>
        <v>0.505714285714286</v>
      </c>
      <c r="P13" s="3" t="s">
        <v>72</v>
      </c>
      <c r="Q13" s="3" t="s">
        <v>73</v>
      </c>
      <c r="R13" s="3" t="s">
        <v>74</v>
      </c>
      <c r="S13" s="24" t="s">
        <v>75</v>
      </c>
      <c r="T13" s="3" t="s">
        <v>74</v>
      </c>
      <c r="U13" s="24">
        <v>600</v>
      </c>
      <c r="V13" s="24"/>
      <c r="W13" s="24">
        <v>600</v>
      </c>
      <c r="X13" s="27" t="s">
        <v>76</v>
      </c>
      <c r="Y13" s="24" t="s">
        <v>43</v>
      </c>
      <c r="Z13" s="27" t="s">
        <v>76</v>
      </c>
      <c r="AA13" s="5"/>
      <c r="AB13" s="5"/>
      <c r="AC13" s="13"/>
      <c r="AD13" s="13"/>
      <c r="AE13" s="5"/>
    </row>
    <row r="14" ht="54" spans="1:31">
      <c r="A14" s="5">
        <v>2</v>
      </c>
      <c r="B14" s="13" t="s">
        <v>77</v>
      </c>
      <c r="C14" s="13" t="s">
        <v>78</v>
      </c>
      <c r="D14" s="5" t="s">
        <v>71</v>
      </c>
      <c r="E14" s="6">
        <v>215000</v>
      </c>
      <c r="F14" s="3"/>
      <c r="G14" s="3"/>
      <c r="H14" s="6">
        <v>215000</v>
      </c>
      <c r="I14" s="3"/>
      <c r="J14" s="3"/>
      <c r="K14" s="3"/>
      <c r="L14" s="23">
        <v>30000</v>
      </c>
      <c r="M14" s="6">
        <v>80000</v>
      </c>
      <c r="N14" s="24">
        <v>41100</v>
      </c>
      <c r="O14" s="22">
        <f t="shared" si="0"/>
        <v>0.51375</v>
      </c>
      <c r="P14" s="3" t="s">
        <v>79</v>
      </c>
      <c r="Q14" s="3" t="s">
        <v>80</v>
      </c>
      <c r="R14" s="3" t="s">
        <v>74</v>
      </c>
      <c r="S14" s="24" t="s">
        <v>81</v>
      </c>
      <c r="T14" s="3" t="s">
        <v>74</v>
      </c>
      <c r="U14" s="24">
        <v>220</v>
      </c>
      <c r="V14" s="24"/>
      <c r="W14" s="24">
        <v>220</v>
      </c>
      <c r="X14" s="27" t="s">
        <v>76</v>
      </c>
      <c r="Y14" s="24" t="s">
        <v>43</v>
      </c>
      <c r="Z14" s="27" t="s">
        <v>76</v>
      </c>
      <c r="AA14" s="5"/>
      <c r="AB14" s="5"/>
      <c r="AC14" s="13"/>
      <c r="AD14" s="13"/>
      <c r="AE14" s="5"/>
    </row>
    <row r="15" ht="67.5" spans="1:31">
      <c r="A15" s="5">
        <v>3</v>
      </c>
      <c r="B15" s="13" t="s">
        <v>82</v>
      </c>
      <c r="C15" s="13" t="s">
        <v>83</v>
      </c>
      <c r="D15" s="5" t="s">
        <v>84</v>
      </c>
      <c r="E15" s="6">
        <v>30000</v>
      </c>
      <c r="F15" s="3"/>
      <c r="G15" s="3"/>
      <c r="H15" s="6">
        <v>30000</v>
      </c>
      <c r="I15" s="3"/>
      <c r="J15" s="3"/>
      <c r="K15" s="3"/>
      <c r="L15" s="23">
        <v>3000</v>
      </c>
      <c r="M15" s="6">
        <v>25000</v>
      </c>
      <c r="N15" s="24">
        <v>12000</v>
      </c>
      <c r="O15" s="22">
        <f t="shared" si="0"/>
        <v>0.48</v>
      </c>
      <c r="P15" s="5" t="s">
        <v>39</v>
      </c>
      <c r="Q15" s="3" t="s">
        <v>85</v>
      </c>
      <c r="R15" s="3" t="s">
        <v>41</v>
      </c>
      <c r="S15" s="3" t="s">
        <v>41</v>
      </c>
      <c r="T15" s="3" t="s">
        <v>86</v>
      </c>
      <c r="U15" s="24">
        <v>56</v>
      </c>
      <c r="V15" s="24"/>
      <c r="W15" s="24">
        <v>56</v>
      </c>
      <c r="X15" s="27" t="s">
        <v>76</v>
      </c>
      <c r="Y15" s="24" t="s">
        <v>43</v>
      </c>
      <c r="Z15" s="27" t="s">
        <v>76</v>
      </c>
      <c r="AA15" s="5" t="s">
        <v>87</v>
      </c>
      <c r="AB15" s="5">
        <v>18338516638</v>
      </c>
      <c r="AC15" s="13"/>
      <c r="AD15" s="13"/>
      <c r="AE15" s="5"/>
    </row>
    <row r="16" ht="27" spans="1:31">
      <c r="A16" s="2"/>
      <c r="B16" s="12" t="s">
        <v>88</v>
      </c>
      <c r="C16" s="12"/>
      <c r="D16" s="2"/>
      <c r="E16" s="7">
        <f>SUM(E17:E18)</f>
        <v>210000</v>
      </c>
      <c r="F16" s="3"/>
      <c r="G16" s="8"/>
      <c r="H16" s="7">
        <f>SUM(H17:H18)</f>
        <v>210000</v>
      </c>
      <c r="I16" s="8"/>
      <c r="J16" s="8"/>
      <c r="K16" s="8"/>
      <c r="L16" s="8"/>
      <c r="M16" s="7">
        <f>SUM(M17:M18)</f>
        <v>120000</v>
      </c>
      <c r="N16" s="8">
        <f>SUM(N17:N18)</f>
        <v>54120</v>
      </c>
      <c r="O16" s="22">
        <f t="shared" si="0"/>
        <v>0.451</v>
      </c>
      <c r="P16" s="3"/>
      <c r="Q16" s="4"/>
      <c r="R16" s="4"/>
      <c r="S16" s="8"/>
      <c r="T16" s="4"/>
      <c r="U16" s="24"/>
      <c r="V16" s="24"/>
      <c r="W16" s="24"/>
      <c r="X16" s="26"/>
      <c r="Y16" s="24"/>
      <c r="Z16" s="8"/>
      <c r="AA16" s="5"/>
      <c r="AB16" s="5"/>
      <c r="AC16" s="13"/>
      <c r="AD16" s="13"/>
      <c r="AE16" s="5"/>
    </row>
    <row r="17" ht="108" spans="1:31">
      <c r="A17" s="5">
        <v>1</v>
      </c>
      <c r="B17" s="5" t="s">
        <v>89</v>
      </c>
      <c r="C17" s="5" t="s">
        <v>90</v>
      </c>
      <c r="D17" s="5" t="s">
        <v>91</v>
      </c>
      <c r="E17" s="5">
        <v>100000</v>
      </c>
      <c r="F17" s="3"/>
      <c r="G17" s="3"/>
      <c r="H17" s="5">
        <v>100000</v>
      </c>
      <c r="I17" s="3"/>
      <c r="J17" s="3"/>
      <c r="K17" s="3"/>
      <c r="L17" s="3"/>
      <c r="M17" s="5">
        <v>60000</v>
      </c>
      <c r="N17" s="24">
        <v>26500</v>
      </c>
      <c r="O17" s="22">
        <f t="shared" si="0"/>
        <v>0.441666666666667</v>
      </c>
      <c r="P17" s="3" t="s">
        <v>92</v>
      </c>
      <c r="Q17" s="3" t="s">
        <v>93</v>
      </c>
      <c r="R17" s="3" t="s">
        <v>41</v>
      </c>
      <c r="S17" s="3" t="s">
        <v>41</v>
      </c>
      <c r="T17" s="3" t="s">
        <v>41</v>
      </c>
      <c r="U17" s="3">
        <v>1370</v>
      </c>
      <c r="V17" s="3">
        <v>0</v>
      </c>
      <c r="W17" s="3">
        <v>0</v>
      </c>
      <c r="X17" s="3" t="s">
        <v>76</v>
      </c>
      <c r="Y17" s="3" t="s">
        <v>94</v>
      </c>
      <c r="Z17" s="3" t="s">
        <v>76</v>
      </c>
      <c r="AA17" s="5" t="s">
        <v>87</v>
      </c>
      <c r="AB17" s="5" t="s">
        <v>95</v>
      </c>
      <c r="AC17" s="5" t="s">
        <v>96</v>
      </c>
      <c r="AD17" s="5" t="s">
        <v>97</v>
      </c>
      <c r="AE17" s="5" t="s">
        <v>98</v>
      </c>
    </row>
    <row r="18" ht="81" spans="1:31">
      <c r="A18" s="5">
        <v>2</v>
      </c>
      <c r="B18" s="14" t="s">
        <v>99</v>
      </c>
      <c r="C18" s="14" t="s">
        <v>100</v>
      </c>
      <c r="D18" s="5" t="s">
        <v>101</v>
      </c>
      <c r="E18" s="5">
        <v>110000</v>
      </c>
      <c r="F18" s="3"/>
      <c r="G18" s="3"/>
      <c r="H18" s="5">
        <v>110000</v>
      </c>
      <c r="I18" s="3"/>
      <c r="J18" s="3"/>
      <c r="K18" s="3"/>
      <c r="L18" s="23"/>
      <c r="M18" s="6">
        <v>60000</v>
      </c>
      <c r="N18" s="24">
        <v>27620</v>
      </c>
      <c r="O18" s="22">
        <f t="shared" si="0"/>
        <v>0.460333333333333</v>
      </c>
      <c r="P18" s="3" t="s">
        <v>102</v>
      </c>
      <c r="Q18" s="3" t="s">
        <v>41</v>
      </c>
      <c r="R18" s="3" t="s">
        <v>41</v>
      </c>
      <c r="S18" s="3" t="s">
        <v>41</v>
      </c>
      <c r="T18" s="3" t="s">
        <v>41</v>
      </c>
      <c r="U18" s="24"/>
      <c r="V18" s="24"/>
      <c r="W18" s="24"/>
      <c r="X18" s="3" t="s">
        <v>103</v>
      </c>
      <c r="Y18" s="24" t="s">
        <v>43</v>
      </c>
      <c r="Z18" s="11" t="s">
        <v>67</v>
      </c>
      <c r="AA18" s="5" t="s">
        <v>104</v>
      </c>
      <c r="AB18" s="5">
        <v>18625810652</v>
      </c>
      <c r="AC18" s="5"/>
      <c r="AD18" s="5"/>
      <c r="AE18" s="5"/>
    </row>
    <row r="19" ht="40.5" spans="1:31">
      <c r="A19" s="2" t="s">
        <v>105</v>
      </c>
      <c r="B19" s="2" t="s">
        <v>106</v>
      </c>
      <c r="C19" s="2"/>
      <c r="D19" s="2"/>
      <c r="E19" s="2">
        <f>SUM(E20+E79+E99)</f>
        <v>6713000</v>
      </c>
      <c r="F19" s="3"/>
      <c r="G19" s="4"/>
      <c r="H19" s="2">
        <f>SUM(H20+H79+H99)</f>
        <v>6713000</v>
      </c>
      <c r="I19" s="4"/>
      <c r="J19" s="4"/>
      <c r="K19" s="4"/>
      <c r="L19" s="4"/>
      <c r="M19" s="2">
        <f>SUM(M20+M79+M99)</f>
        <v>2728000</v>
      </c>
      <c r="N19" s="4">
        <f>SUM(N20+N79+N99)</f>
        <v>1186410</v>
      </c>
      <c r="O19" s="22">
        <f t="shared" si="0"/>
        <v>0.434901026392962</v>
      </c>
      <c r="P19" s="4"/>
      <c r="Q19" s="4"/>
      <c r="R19" s="4"/>
      <c r="S19" s="4"/>
      <c r="T19" s="4"/>
      <c r="U19" s="4"/>
      <c r="V19" s="4"/>
      <c r="W19" s="4"/>
      <c r="X19" s="4"/>
      <c r="Y19" s="4"/>
      <c r="Z19" s="4"/>
      <c r="AA19" s="2"/>
      <c r="AB19" s="2"/>
      <c r="AC19" s="2"/>
      <c r="AD19" s="33"/>
      <c r="AE19" s="33"/>
    </row>
    <row r="20" ht="40.5" spans="1:31">
      <c r="A20" s="2" t="s">
        <v>107</v>
      </c>
      <c r="B20" s="2" t="s">
        <v>108</v>
      </c>
      <c r="C20" s="2"/>
      <c r="D20" s="2"/>
      <c r="E20" s="2">
        <f>SUM(E21+E43+E49)</f>
        <v>3988800</v>
      </c>
      <c r="F20" s="3"/>
      <c r="G20" s="4"/>
      <c r="H20" s="2">
        <f>SUM(H21+H43+H49)</f>
        <v>3988800</v>
      </c>
      <c r="I20" s="4"/>
      <c r="J20" s="4"/>
      <c r="K20" s="4"/>
      <c r="L20" s="4"/>
      <c r="M20" s="2">
        <f>SUM(M21+M43+M49)</f>
        <v>1740000</v>
      </c>
      <c r="N20" s="4">
        <f>SUM(N21+N43+N49)</f>
        <v>747520</v>
      </c>
      <c r="O20" s="22">
        <f t="shared" si="0"/>
        <v>0.429609195402299</v>
      </c>
      <c r="P20" s="4"/>
      <c r="Q20" s="4"/>
      <c r="R20" s="4"/>
      <c r="S20" s="4"/>
      <c r="T20" s="4"/>
      <c r="U20" s="4"/>
      <c r="V20" s="4"/>
      <c r="W20" s="4"/>
      <c r="X20" s="4"/>
      <c r="Y20" s="4"/>
      <c r="Z20" s="4"/>
      <c r="AA20" s="2"/>
      <c r="AB20" s="2"/>
      <c r="AC20" s="2"/>
      <c r="AD20" s="33"/>
      <c r="AE20" s="33"/>
    </row>
    <row r="21" ht="27" spans="1:31">
      <c r="A21" s="2"/>
      <c r="B21" s="2" t="s">
        <v>109</v>
      </c>
      <c r="C21" s="2"/>
      <c r="D21" s="2"/>
      <c r="E21" s="2">
        <f>SUM(E22:E42)</f>
        <v>1583800</v>
      </c>
      <c r="F21" s="3"/>
      <c r="G21" s="4"/>
      <c r="H21" s="2">
        <f>SUM(H22:H42)</f>
        <v>1583800</v>
      </c>
      <c r="I21" s="4"/>
      <c r="J21" s="4"/>
      <c r="K21" s="4"/>
      <c r="L21" s="4"/>
      <c r="M21" s="2">
        <f>SUM(M22:M42)</f>
        <v>697000</v>
      </c>
      <c r="N21" s="4">
        <f>SUM(N22:N42)</f>
        <v>327800</v>
      </c>
      <c r="O21" s="22">
        <f t="shared" si="0"/>
        <v>0.470301291248207</v>
      </c>
      <c r="P21" s="3"/>
      <c r="Q21" s="4"/>
      <c r="R21" s="4"/>
      <c r="S21" s="4"/>
      <c r="T21" s="4"/>
      <c r="U21" s="3"/>
      <c r="V21" s="3"/>
      <c r="W21" s="3"/>
      <c r="X21" s="4"/>
      <c r="Y21" s="3"/>
      <c r="Z21" s="4"/>
      <c r="AA21" s="5"/>
      <c r="AB21" s="5"/>
      <c r="AC21" s="5"/>
      <c r="AD21" s="35"/>
      <c r="AE21" s="35"/>
    </row>
    <row r="22" ht="67.5" spans="1:31">
      <c r="A22" s="5">
        <v>1</v>
      </c>
      <c r="B22" s="13" t="s">
        <v>110</v>
      </c>
      <c r="C22" s="13" t="s">
        <v>111</v>
      </c>
      <c r="D22" s="5" t="s">
        <v>112</v>
      </c>
      <c r="E22" s="5">
        <v>150000</v>
      </c>
      <c r="F22" s="3"/>
      <c r="G22" s="3"/>
      <c r="H22" s="5">
        <v>150000</v>
      </c>
      <c r="I22" s="3"/>
      <c r="J22" s="3"/>
      <c r="K22" s="3"/>
      <c r="L22" s="3">
        <v>85000</v>
      </c>
      <c r="M22" s="5">
        <v>65000</v>
      </c>
      <c r="N22" s="24">
        <v>30200</v>
      </c>
      <c r="O22" s="22">
        <f t="shared" si="0"/>
        <v>0.464615384615385</v>
      </c>
      <c r="P22" s="3" t="s">
        <v>113</v>
      </c>
      <c r="Q22" s="24" t="s">
        <v>114</v>
      </c>
      <c r="R22" s="24" t="s">
        <v>115</v>
      </c>
      <c r="S22" s="24" t="s">
        <v>116</v>
      </c>
      <c r="T22" s="24" t="s">
        <v>117</v>
      </c>
      <c r="U22" s="24">
        <v>185</v>
      </c>
      <c r="V22" s="24">
        <v>100</v>
      </c>
      <c r="W22" s="24">
        <v>85</v>
      </c>
      <c r="X22" s="24" t="s">
        <v>118</v>
      </c>
      <c r="Y22" s="24" t="s">
        <v>43</v>
      </c>
      <c r="Z22" s="36" t="s">
        <v>119</v>
      </c>
      <c r="AA22" s="6" t="s">
        <v>120</v>
      </c>
      <c r="AB22" s="6">
        <v>13809080801</v>
      </c>
      <c r="AC22" s="5" t="s">
        <v>121</v>
      </c>
      <c r="AD22" s="35"/>
      <c r="AE22" s="35">
        <v>13903940279</v>
      </c>
    </row>
    <row r="23" ht="54" spans="1:31">
      <c r="A23" s="5">
        <v>2</v>
      </c>
      <c r="B23" s="13" t="s">
        <v>122</v>
      </c>
      <c r="C23" s="13" t="s">
        <v>123</v>
      </c>
      <c r="D23" s="5" t="s">
        <v>124</v>
      </c>
      <c r="E23" s="5">
        <v>53000</v>
      </c>
      <c r="F23" s="3"/>
      <c r="G23" s="3"/>
      <c r="H23" s="5">
        <v>53000</v>
      </c>
      <c r="I23" s="3"/>
      <c r="J23" s="3"/>
      <c r="K23" s="3"/>
      <c r="L23" s="3">
        <v>33000</v>
      </c>
      <c r="M23" s="5">
        <v>20000</v>
      </c>
      <c r="N23" s="24">
        <v>11200</v>
      </c>
      <c r="O23" s="22">
        <f t="shared" si="0"/>
        <v>0.56</v>
      </c>
      <c r="P23" s="3" t="s">
        <v>125</v>
      </c>
      <c r="Q23" s="24" t="s">
        <v>126</v>
      </c>
      <c r="R23" s="24" t="s">
        <v>127</v>
      </c>
      <c r="S23" s="24" t="s">
        <v>128</v>
      </c>
      <c r="T23" s="24" t="s">
        <v>129</v>
      </c>
      <c r="U23" s="24">
        <v>60</v>
      </c>
      <c r="V23" s="24">
        <v>60</v>
      </c>
      <c r="W23" s="24"/>
      <c r="X23" s="24" t="s">
        <v>130</v>
      </c>
      <c r="Y23" s="24" t="s">
        <v>43</v>
      </c>
      <c r="Z23" s="36" t="s">
        <v>131</v>
      </c>
      <c r="AA23" s="13" t="s">
        <v>132</v>
      </c>
      <c r="AB23" s="5">
        <v>13928800058</v>
      </c>
      <c r="AC23" s="5"/>
      <c r="AD23" s="35"/>
      <c r="AE23" s="35"/>
    </row>
    <row r="24" ht="54" spans="1:31">
      <c r="A24" s="5">
        <v>3</v>
      </c>
      <c r="B24" s="13" t="s">
        <v>133</v>
      </c>
      <c r="C24" s="13" t="s">
        <v>134</v>
      </c>
      <c r="D24" s="5" t="s">
        <v>135</v>
      </c>
      <c r="E24" s="5">
        <v>55000</v>
      </c>
      <c r="F24" s="3"/>
      <c r="G24" s="3"/>
      <c r="H24" s="5">
        <v>55000</v>
      </c>
      <c r="I24" s="3"/>
      <c r="J24" s="3"/>
      <c r="K24" s="3"/>
      <c r="L24" s="3">
        <v>40000</v>
      </c>
      <c r="M24" s="5">
        <v>15000</v>
      </c>
      <c r="N24" s="24">
        <v>7100</v>
      </c>
      <c r="O24" s="22">
        <f t="shared" si="0"/>
        <v>0.473333333333333</v>
      </c>
      <c r="P24" s="3" t="s">
        <v>136</v>
      </c>
      <c r="Q24" s="24" t="s">
        <v>137</v>
      </c>
      <c r="R24" s="24" t="s">
        <v>138</v>
      </c>
      <c r="S24" s="24" t="s">
        <v>139</v>
      </c>
      <c r="T24" s="24" t="s">
        <v>140</v>
      </c>
      <c r="U24" s="24">
        <v>60</v>
      </c>
      <c r="V24" s="24">
        <v>60</v>
      </c>
      <c r="W24" s="24">
        <v>0</v>
      </c>
      <c r="X24" s="24" t="s">
        <v>141</v>
      </c>
      <c r="Y24" s="24" t="s">
        <v>43</v>
      </c>
      <c r="Z24" s="36" t="s">
        <v>131</v>
      </c>
      <c r="AA24" s="13" t="s">
        <v>142</v>
      </c>
      <c r="AB24" s="5">
        <v>13839580177</v>
      </c>
      <c r="AC24" s="5"/>
      <c r="AD24" s="35"/>
      <c r="AE24" s="35"/>
    </row>
    <row r="25" ht="67.5" spans="1:31">
      <c r="A25" s="5">
        <v>4</v>
      </c>
      <c r="B25" s="5" t="s">
        <v>143</v>
      </c>
      <c r="C25" s="13" t="s">
        <v>144</v>
      </c>
      <c r="D25" s="5" t="s">
        <v>145</v>
      </c>
      <c r="E25" s="5">
        <v>50000</v>
      </c>
      <c r="F25" s="3"/>
      <c r="G25" s="3"/>
      <c r="H25" s="5">
        <v>50000</v>
      </c>
      <c r="I25" s="3"/>
      <c r="J25" s="3"/>
      <c r="K25" s="3"/>
      <c r="L25" s="3">
        <v>34000</v>
      </c>
      <c r="M25" s="5">
        <v>16000</v>
      </c>
      <c r="N25" s="24">
        <v>8400</v>
      </c>
      <c r="O25" s="22">
        <f t="shared" si="0"/>
        <v>0.525</v>
      </c>
      <c r="P25" s="3" t="s">
        <v>136</v>
      </c>
      <c r="Q25" s="24" t="s">
        <v>146</v>
      </c>
      <c r="R25" s="24" t="s">
        <v>147</v>
      </c>
      <c r="S25" s="24" t="s">
        <v>148</v>
      </c>
      <c r="T25" s="24" t="s">
        <v>149</v>
      </c>
      <c r="U25" s="28">
        <v>17</v>
      </c>
      <c r="V25" s="28">
        <v>17</v>
      </c>
      <c r="W25" s="28"/>
      <c r="X25" s="24" t="s">
        <v>150</v>
      </c>
      <c r="Y25" s="24" t="s">
        <v>43</v>
      </c>
      <c r="Z25" s="36" t="s">
        <v>119</v>
      </c>
      <c r="AA25" s="13" t="s">
        <v>151</v>
      </c>
      <c r="AB25" s="13">
        <v>13703967320</v>
      </c>
      <c r="AC25" s="5" t="s">
        <v>151</v>
      </c>
      <c r="AD25" s="5"/>
      <c r="AE25" s="35">
        <v>13703967320</v>
      </c>
    </row>
    <row r="26" ht="81" spans="1:31">
      <c r="A26" s="5">
        <v>5</v>
      </c>
      <c r="B26" s="13" t="s">
        <v>152</v>
      </c>
      <c r="C26" s="13" t="s">
        <v>153</v>
      </c>
      <c r="D26" s="5" t="s">
        <v>154</v>
      </c>
      <c r="E26" s="5">
        <v>50000</v>
      </c>
      <c r="F26" s="3"/>
      <c r="G26" s="3"/>
      <c r="H26" s="5">
        <v>50000</v>
      </c>
      <c r="I26" s="3"/>
      <c r="J26" s="3"/>
      <c r="K26" s="3"/>
      <c r="L26" s="3">
        <v>25000</v>
      </c>
      <c r="M26" s="5">
        <v>25000</v>
      </c>
      <c r="N26" s="24">
        <v>12000</v>
      </c>
      <c r="O26" s="22">
        <f t="shared" si="0"/>
        <v>0.48</v>
      </c>
      <c r="P26" s="3" t="s">
        <v>136</v>
      </c>
      <c r="Q26" s="24" t="s">
        <v>155</v>
      </c>
      <c r="R26" s="24" t="s">
        <v>156</v>
      </c>
      <c r="S26" s="24" t="s">
        <v>157</v>
      </c>
      <c r="T26" s="24" t="s">
        <v>158</v>
      </c>
      <c r="U26" s="28">
        <v>18</v>
      </c>
      <c r="V26" s="28">
        <v>18</v>
      </c>
      <c r="W26" s="28"/>
      <c r="X26" s="24" t="s">
        <v>159</v>
      </c>
      <c r="Y26" s="24" t="s">
        <v>43</v>
      </c>
      <c r="Z26" s="36" t="s">
        <v>119</v>
      </c>
      <c r="AA26" s="13" t="s">
        <v>160</v>
      </c>
      <c r="AB26" s="13">
        <v>13839620216</v>
      </c>
      <c r="AC26" s="5" t="s">
        <v>160</v>
      </c>
      <c r="AD26" s="5"/>
      <c r="AE26" s="35">
        <v>13839620216</v>
      </c>
    </row>
    <row r="27" ht="81" spans="1:31">
      <c r="A27" s="5">
        <v>6</v>
      </c>
      <c r="B27" s="13" t="s">
        <v>161</v>
      </c>
      <c r="C27" s="13" t="s">
        <v>162</v>
      </c>
      <c r="D27" s="5" t="s">
        <v>163</v>
      </c>
      <c r="E27" s="5">
        <v>50000</v>
      </c>
      <c r="F27" s="3"/>
      <c r="G27" s="3"/>
      <c r="H27" s="5">
        <v>50000</v>
      </c>
      <c r="I27" s="3"/>
      <c r="J27" s="3"/>
      <c r="K27" s="3"/>
      <c r="L27" s="3">
        <v>24000</v>
      </c>
      <c r="M27" s="5">
        <v>26000</v>
      </c>
      <c r="N27" s="24">
        <v>12100</v>
      </c>
      <c r="O27" s="22">
        <f t="shared" si="0"/>
        <v>0.465384615384615</v>
      </c>
      <c r="P27" s="3" t="s">
        <v>136</v>
      </c>
      <c r="Q27" s="24" t="s">
        <v>164</v>
      </c>
      <c r="R27" s="24" t="s">
        <v>165</v>
      </c>
      <c r="S27" s="24" t="s">
        <v>166</v>
      </c>
      <c r="T27" s="24" t="s">
        <v>167</v>
      </c>
      <c r="U27" s="28">
        <v>45</v>
      </c>
      <c r="V27" s="28">
        <v>45</v>
      </c>
      <c r="W27" s="28"/>
      <c r="X27" s="24" t="s">
        <v>168</v>
      </c>
      <c r="Y27" s="24" t="s">
        <v>43</v>
      </c>
      <c r="Z27" s="36" t="s">
        <v>119</v>
      </c>
      <c r="AA27" s="13" t="s">
        <v>169</v>
      </c>
      <c r="AB27" s="13">
        <v>13213467777</v>
      </c>
      <c r="AC27" s="5" t="s">
        <v>170</v>
      </c>
      <c r="AD27" s="5"/>
      <c r="AE27" s="35">
        <v>13525344618</v>
      </c>
    </row>
    <row r="28" ht="67.5" spans="1:31">
      <c r="A28" s="5">
        <v>7</v>
      </c>
      <c r="B28" s="13" t="s">
        <v>171</v>
      </c>
      <c r="C28" s="13" t="s">
        <v>172</v>
      </c>
      <c r="D28" s="5" t="s">
        <v>173</v>
      </c>
      <c r="E28" s="5">
        <v>50000</v>
      </c>
      <c r="F28" s="3"/>
      <c r="G28" s="3"/>
      <c r="H28" s="5">
        <v>50000</v>
      </c>
      <c r="I28" s="3"/>
      <c r="J28" s="3"/>
      <c r="K28" s="3"/>
      <c r="L28" s="3">
        <v>22000</v>
      </c>
      <c r="M28" s="5">
        <v>28000</v>
      </c>
      <c r="N28" s="24">
        <v>13100</v>
      </c>
      <c r="O28" s="22">
        <f t="shared" si="0"/>
        <v>0.467857142857143</v>
      </c>
      <c r="P28" s="3" t="s">
        <v>136</v>
      </c>
      <c r="Q28" s="24" t="s">
        <v>174</v>
      </c>
      <c r="R28" s="24" t="s">
        <v>158</v>
      </c>
      <c r="S28" s="24" t="s">
        <v>175</v>
      </c>
      <c r="T28" s="24" t="s">
        <v>140</v>
      </c>
      <c r="U28" s="28">
        <v>16</v>
      </c>
      <c r="V28" s="28">
        <v>16</v>
      </c>
      <c r="W28" s="28"/>
      <c r="X28" s="24" t="s">
        <v>176</v>
      </c>
      <c r="Y28" s="24" t="s">
        <v>43</v>
      </c>
      <c r="Z28" s="36" t="s">
        <v>119</v>
      </c>
      <c r="AA28" s="13" t="s">
        <v>177</v>
      </c>
      <c r="AB28" s="13">
        <v>18637616088</v>
      </c>
      <c r="AC28" s="5" t="s">
        <v>177</v>
      </c>
      <c r="AD28" s="5"/>
      <c r="AE28" s="35">
        <v>18637616088</v>
      </c>
    </row>
    <row r="29" ht="54" spans="1:31">
      <c r="A29" s="5">
        <v>8</v>
      </c>
      <c r="B29" s="13" t="s">
        <v>178</v>
      </c>
      <c r="C29" s="13" t="s">
        <v>179</v>
      </c>
      <c r="D29" s="5" t="s">
        <v>173</v>
      </c>
      <c r="E29" s="5">
        <v>50000</v>
      </c>
      <c r="F29" s="3"/>
      <c r="G29" s="3"/>
      <c r="H29" s="5">
        <v>50000</v>
      </c>
      <c r="I29" s="3"/>
      <c r="J29" s="3"/>
      <c r="K29" s="3"/>
      <c r="L29" s="3">
        <v>37000</v>
      </c>
      <c r="M29" s="5">
        <v>13000</v>
      </c>
      <c r="N29" s="24">
        <v>6000</v>
      </c>
      <c r="O29" s="22">
        <f t="shared" si="0"/>
        <v>0.461538461538462</v>
      </c>
      <c r="P29" s="3" t="s">
        <v>136</v>
      </c>
      <c r="Q29" s="24" t="s">
        <v>180</v>
      </c>
      <c r="R29" s="24" t="s">
        <v>158</v>
      </c>
      <c r="S29" s="24" t="s">
        <v>181</v>
      </c>
      <c r="T29" s="24" t="s">
        <v>158</v>
      </c>
      <c r="U29" s="28">
        <v>11</v>
      </c>
      <c r="V29" s="28">
        <v>11</v>
      </c>
      <c r="W29" s="28"/>
      <c r="X29" s="24" t="s">
        <v>182</v>
      </c>
      <c r="Y29" s="24" t="s">
        <v>43</v>
      </c>
      <c r="Z29" s="36" t="s">
        <v>119</v>
      </c>
      <c r="AA29" s="13" t="s">
        <v>183</v>
      </c>
      <c r="AB29" s="13">
        <v>13137395530</v>
      </c>
      <c r="AC29" s="5" t="s">
        <v>184</v>
      </c>
      <c r="AD29" s="35"/>
      <c r="AE29" s="35">
        <v>13137395530</v>
      </c>
    </row>
    <row r="30" ht="54" spans="1:31">
      <c r="A30" s="5">
        <v>9</v>
      </c>
      <c r="B30" s="13" t="s">
        <v>185</v>
      </c>
      <c r="C30" s="13" t="s">
        <v>186</v>
      </c>
      <c r="D30" s="5" t="s">
        <v>187</v>
      </c>
      <c r="E30" s="5">
        <v>30000</v>
      </c>
      <c r="F30" s="3"/>
      <c r="G30" s="3"/>
      <c r="H30" s="5">
        <v>30000</v>
      </c>
      <c r="I30" s="3"/>
      <c r="J30" s="3"/>
      <c r="K30" s="3"/>
      <c r="L30" s="3">
        <v>15000</v>
      </c>
      <c r="M30" s="5">
        <v>15000</v>
      </c>
      <c r="N30" s="24">
        <v>7000</v>
      </c>
      <c r="O30" s="22">
        <f t="shared" si="0"/>
        <v>0.466666666666667</v>
      </c>
      <c r="P30" s="3" t="s">
        <v>136</v>
      </c>
      <c r="Q30" s="24" t="s">
        <v>188</v>
      </c>
      <c r="R30" s="24" t="s">
        <v>158</v>
      </c>
      <c r="S30" s="24" t="s">
        <v>189</v>
      </c>
      <c r="T30" s="24" t="s">
        <v>158</v>
      </c>
      <c r="U30" s="28">
        <v>21</v>
      </c>
      <c r="V30" s="28">
        <v>21</v>
      </c>
      <c r="W30" s="28"/>
      <c r="X30" s="24" t="s">
        <v>190</v>
      </c>
      <c r="Y30" s="24" t="s">
        <v>43</v>
      </c>
      <c r="Z30" s="36" t="s">
        <v>119</v>
      </c>
      <c r="AA30" s="13" t="s">
        <v>191</v>
      </c>
      <c r="AB30" s="13">
        <v>13979353005</v>
      </c>
      <c r="AC30" s="5" t="s">
        <v>191</v>
      </c>
      <c r="AD30" s="35"/>
      <c r="AE30" s="35">
        <v>13979353005</v>
      </c>
    </row>
    <row r="31" ht="54" spans="1:31">
      <c r="A31" s="5">
        <v>10</v>
      </c>
      <c r="B31" s="13" t="s">
        <v>192</v>
      </c>
      <c r="C31" s="13" t="s">
        <v>193</v>
      </c>
      <c r="D31" s="5" t="s">
        <v>187</v>
      </c>
      <c r="E31" s="5">
        <v>30000</v>
      </c>
      <c r="F31" s="3"/>
      <c r="G31" s="3"/>
      <c r="H31" s="5">
        <v>30000</v>
      </c>
      <c r="I31" s="3"/>
      <c r="J31" s="3"/>
      <c r="K31" s="3"/>
      <c r="L31" s="3">
        <v>15000</v>
      </c>
      <c r="M31" s="5">
        <v>15000</v>
      </c>
      <c r="N31" s="24">
        <v>6500</v>
      </c>
      <c r="O31" s="22">
        <f t="shared" si="0"/>
        <v>0.433333333333333</v>
      </c>
      <c r="P31" s="3" t="s">
        <v>136</v>
      </c>
      <c r="Q31" s="24" t="s">
        <v>194</v>
      </c>
      <c r="R31" s="24" t="s">
        <v>158</v>
      </c>
      <c r="S31" s="24" t="s">
        <v>195</v>
      </c>
      <c r="T31" s="24" t="s">
        <v>158</v>
      </c>
      <c r="U31" s="28">
        <v>10</v>
      </c>
      <c r="V31" s="28">
        <v>10</v>
      </c>
      <c r="W31" s="28"/>
      <c r="X31" s="24" t="s">
        <v>196</v>
      </c>
      <c r="Y31" s="24" t="s">
        <v>43</v>
      </c>
      <c r="Z31" s="36" t="s">
        <v>119</v>
      </c>
      <c r="AA31" s="13" t="s">
        <v>197</v>
      </c>
      <c r="AB31" s="13">
        <v>13567303810</v>
      </c>
      <c r="AC31" s="5" t="s">
        <v>197</v>
      </c>
      <c r="AD31" s="35"/>
      <c r="AE31" s="35">
        <v>13567303810</v>
      </c>
    </row>
    <row r="32" ht="54" spans="1:31">
      <c r="A32" s="5">
        <v>11</v>
      </c>
      <c r="B32" s="13" t="s">
        <v>198</v>
      </c>
      <c r="C32" s="13" t="s">
        <v>199</v>
      </c>
      <c r="D32" s="5" t="s">
        <v>187</v>
      </c>
      <c r="E32" s="5">
        <v>30000</v>
      </c>
      <c r="F32" s="3"/>
      <c r="G32" s="3"/>
      <c r="H32" s="5">
        <v>30000</v>
      </c>
      <c r="I32" s="3"/>
      <c r="J32" s="3"/>
      <c r="K32" s="3"/>
      <c r="L32" s="3">
        <v>15000</v>
      </c>
      <c r="M32" s="5">
        <v>15000</v>
      </c>
      <c r="N32" s="24">
        <v>6900</v>
      </c>
      <c r="O32" s="22">
        <f t="shared" si="0"/>
        <v>0.46</v>
      </c>
      <c r="P32" s="3" t="s">
        <v>136</v>
      </c>
      <c r="Q32" s="24" t="s">
        <v>200</v>
      </c>
      <c r="R32" s="24" t="s">
        <v>158</v>
      </c>
      <c r="S32" s="24" t="s">
        <v>201</v>
      </c>
      <c r="T32" s="24" t="s">
        <v>158</v>
      </c>
      <c r="U32" s="28">
        <v>10</v>
      </c>
      <c r="V32" s="28">
        <v>10</v>
      </c>
      <c r="W32" s="28"/>
      <c r="X32" s="24" t="s">
        <v>202</v>
      </c>
      <c r="Y32" s="24" t="s">
        <v>43</v>
      </c>
      <c r="Z32" s="36" t="s">
        <v>119</v>
      </c>
      <c r="AA32" s="13" t="s">
        <v>203</v>
      </c>
      <c r="AB32" s="13">
        <v>15225089096</v>
      </c>
      <c r="AC32" s="5" t="s">
        <v>203</v>
      </c>
      <c r="AD32" s="35"/>
      <c r="AE32" s="5" t="s">
        <v>204</v>
      </c>
    </row>
    <row r="33" ht="67.5" spans="1:31">
      <c r="A33" s="5">
        <v>12</v>
      </c>
      <c r="B33" s="15" t="s">
        <v>205</v>
      </c>
      <c r="C33" s="15" t="s">
        <v>206</v>
      </c>
      <c r="D33" s="5" t="s">
        <v>207</v>
      </c>
      <c r="E33" s="5">
        <v>50000</v>
      </c>
      <c r="F33" s="3"/>
      <c r="G33" s="3"/>
      <c r="H33" s="5">
        <v>50000</v>
      </c>
      <c r="I33" s="3"/>
      <c r="J33" s="3"/>
      <c r="K33" s="3"/>
      <c r="L33" s="3">
        <v>36000</v>
      </c>
      <c r="M33" s="5">
        <v>14000</v>
      </c>
      <c r="N33" s="24">
        <v>6500</v>
      </c>
      <c r="O33" s="22">
        <f t="shared" si="0"/>
        <v>0.464285714285714</v>
      </c>
      <c r="P33" s="3" t="s">
        <v>136</v>
      </c>
      <c r="Q33" s="29" t="s">
        <v>208</v>
      </c>
      <c r="R33" s="24" t="s">
        <v>41</v>
      </c>
      <c r="S33" s="29" t="s">
        <v>209</v>
      </c>
      <c r="T33" s="24" t="s">
        <v>41</v>
      </c>
      <c r="U33" s="24">
        <v>81</v>
      </c>
      <c r="V33" s="24">
        <v>0</v>
      </c>
      <c r="W33" s="24">
        <v>81</v>
      </c>
      <c r="X33" s="24" t="s">
        <v>210</v>
      </c>
      <c r="Y33" s="24" t="s">
        <v>43</v>
      </c>
      <c r="Z33" s="36" t="s">
        <v>119</v>
      </c>
      <c r="AA33" s="5" t="s">
        <v>211</v>
      </c>
      <c r="AB33" s="5">
        <v>13839691555</v>
      </c>
      <c r="AC33" s="5" t="s">
        <v>212</v>
      </c>
      <c r="AD33" s="5"/>
      <c r="AE33" s="5">
        <v>13513988811</v>
      </c>
    </row>
    <row r="34" ht="108" spans="1:31">
      <c r="A34" s="5">
        <v>13</v>
      </c>
      <c r="B34" s="5" t="s">
        <v>213</v>
      </c>
      <c r="C34" s="5" t="s">
        <v>214</v>
      </c>
      <c r="D34" s="5" t="s">
        <v>215</v>
      </c>
      <c r="E34" s="5">
        <v>52300</v>
      </c>
      <c r="F34" s="3"/>
      <c r="G34" s="3"/>
      <c r="H34" s="5">
        <v>52300</v>
      </c>
      <c r="I34" s="3"/>
      <c r="J34" s="3"/>
      <c r="K34" s="3"/>
      <c r="L34" s="3">
        <v>27300</v>
      </c>
      <c r="M34" s="5">
        <v>25000</v>
      </c>
      <c r="N34" s="24">
        <v>12400</v>
      </c>
      <c r="O34" s="22">
        <f t="shared" si="0"/>
        <v>0.496</v>
      </c>
      <c r="P34" s="3" t="s">
        <v>136</v>
      </c>
      <c r="Q34" s="3" t="s">
        <v>216</v>
      </c>
      <c r="R34" s="3" t="s">
        <v>217</v>
      </c>
      <c r="S34" s="3" t="s">
        <v>218</v>
      </c>
      <c r="T34" s="3" t="s">
        <v>219</v>
      </c>
      <c r="U34" s="3">
        <v>58</v>
      </c>
      <c r="V34" s="24"/>
      <c r="W34" s="3">
        <v>58</v>
      </c>
      <c r="X34" s="3" t="s">
        <v>220</v>
      </c>
      <c r="Y34" s="24" t="s">
        <v>43</v>
      </c>
      <c r="Z34" s="36" t="s">
        <v>131</v>
      </c>
      <c r="AA34" s="5" t="s">
        <v>211</v>
      </c>
      <c r="AB34" s="5">
        <v>13839691555</v>
      </c>
      <c r="AC34" s="5" t="s">
        <v>212</v>
      </c>
      <c r="AD34" s="5"/>
      <c r="AE34" s="5">
        <v>13513988811</v>
      </c>
    </row>
    <row r="35" ht="54" spans="1:31">
      <c r="A35" s="5">
        <v>14</v>
      </c>
      <c r="B35" s="5" t="s">
        <v>221</v>
      </c>
      <c r="C35" s="5" t="s">
        <v>222</v>
      </c>
      <c r="D35" s="5" t="s">
        <v>215</v>
      </c>
      <c r="E35" s="5">
        <v>50000</v>
      </c>
      <c r="F35" s="3"/>
      <c r="G35" s="3"/>
      <c r="H35" s="5">
        <v>50000</v>
      </c>
      <c r="I35" s="3"/>
      <c r="J35" s="3"/>
      <c r="K35" s="3"/>
      <c r="L35" s="3">
        <v>15000</v>
      </c>
      <c r="M35" s="5">
        <v>35000</v>
      </c>
      <c r="N35" s="24">
        <v>16100</v>
      </c>
      <c r="O35" s="22">
        <f t="shared" si="0"/>
        <v>0.46</v>
      </c>
      <c r="P35" s="3" t="s">
        <v>136</v>
      </c>
      <c r="Q35" s="3" t="s">
        <v>223</v>
      </c>
      <c r="R35" s="3" t="s">
        <v>41</v>
      </c>
      <c r="S35" s="3" t="s">
        <v>41</v>
      </c>
      <c r="T35" s="3" t="s">
        <v>41</v>
      </c>
      <c r="U35" s="3">
        <v>15</v>
      </c>
      <c r="V35" s="24"/>
      <c r="W35" s="3">
        <v>15</v>
      </c>
      <c r="X35" s="3" t="s">
        <v>224</v>
      </c>
      <c r="Y35" s="24" t="s">
        <v>43</v>
      </c>
      <c r="Z35" s="36" t="s">
        <v>119</v>
      </c>
      <c r="AA35" s="5" t="s">
        <v>211</v>
      </c>
      <c r="AB35" s="5">
        <v>13839691555</v>
      </c>
      <c r="AC35" s="5" t="s">
        <v>212</v>
      </c>
      <c r="AD35" s="5"/>
      <c r="AE35" s="5">
        <v>13513988811</v>
      </c>
    </row>
    <row r="36" ht="54" spans="1:31">
      <c r="A36" s="5">
        <v>15</v>
      </c>
      <c r="B36" s="13" t="s">
        <v>225</v>
      </c>
      <c r="C36" s="13" t="s">
        <v>226</v>
      </c>
      <c r="D36" s="5" t="s">
        <v>227</v>
      </c>
      <c r="E36" s="5">
        <v>100000</v>
      </c>
      <c r="F36" s="3"/>
      <c r="G36" s="3"/>
      <c r="H36" s="5">
        <v>100000</v>
      </c>
      <c r="I36" s="3"/>
      <c r="J36" s="3"/>
      <c r="K36" s="3"/>
      <c r="L36" s="3">
        <v>55000</v>
      </c>
      <c r="M36" s="5">
        <v>45000</v>
      </c>
      <c r="N36" s="24">
        <v>21000</v>
      </c>
      <c r="O36" s="22">
        <f t="shared" si="0"/>
        <v>0.466666666666667</v>
      </c>
      <c r="P36" s="3" t="s">
        <v>136</v>
      </c>
      <c r="Q36" s="24" t="s">
        <v>228</v>
      </c>
      <c r="R36" s="24" t="s">
        <v>229</v>
      </c>
      <c r="S36" s="24" t="s">
        <v>230</v>
      </c>
      <c r="T36" s="24" t="s">
        <v>231</v>
      </c>
      <c r="U36" s="28">
        <v>300</v>
      </c>
      <c r="V36" s="28">
        <v>50</v>
      </c>
      <c r="W36" s="28">
        <v>250</v>
      </c>
      <c r="X36" s="24" t="s">
        <v>232</v>
      </c>
      <c r="Y36" s="24" t="s">
        <v>43</v>
      </c>
      <c r="Z36" s="24" t="s">
        <v>232</v>
      </c>
      <c r="AA36" s="5" t="s">
        <v>211</v>
      </c>
      <c r="AB36" s="5">
        <v>13839691555</v>
      </c>
      <c r="AC36" s="5" t="s">
        <v>212</v>
      </c>
      <c r="AD36" s="5"/>
      <c r="AE36" s="5">
        <v>13513988811</v>
      </c>
    </row>
    <row r="37" ht="54" spans="1:31">
      <c r="A37" s="5">
        <v>16</v>
      </c>
      <c r="B37" s="5" t="s">
        <v>233</v>
      </c>
      <c r="C37" s="5" t="s">
        <v>234</v>
      </c>
      <c r="D37" s="5" t="s">
        <v>235</v>
      </c>
      <c r="E37" s="5">
        <v>50000</v>
      </c>
      <c r="F37" s="3"/>
      <c r="G37" s="3"/>
      <c r="H37" s="5">
        <v>50000</v>
      </c>
      <c r="I37" s="3"/>
      <c r="J37" s="3"/>
      <c r="K37" s="3"/>
      <c r="L37" s="3">
        <v>35000</v>
      </c>
      <c r="M37" s="5">
        <v>15000</v>
      </c>
      <c r="N37" s="24">
        <v>6500</v>
      </c>
      <c r="O37" s="22">
        <f t="shared" si="0"/>
        <v>0.433333333333333</v>
      </c>
      <c r="P37" s="3" t="s">
        <v>136</v>
      </c>
      <c r="Q37" s="3" t="s">
        <v>146</v>
      </c>
      <c r="R37" s="3" t="s">
        <v>236</v>
      </c>
      <c r="S37" s="3" t="s">
        <v>148</v>
      </c>
      <c r="T37" s="3" t="s">
        <v>158</v>
      </c>
      <c r="U37" s="3">
        <v>17</v>
      </c>
      <c r="V37" s="24"/>
      <c r="W37" s="3">
        <v>17</v>
      </c>
      <c r="X37" s="3" t="s">
        <v>237</v>
      </c>
      <c r="Y37" s="24" t="s">
        <v>43</v>
      </c>
      <c r="Z37" s="13" t="s">
        <v>119</v>
      </c>
      <c r="AA37" s="5" t="s">
        <v>211</v>
      </c>
      <c r="AB37" s="5">
        <v>13839691555</v>
      </c>
      <c r="AC37" s="5" t="s">
        <v>212</v>
      </c>
      <c r="AD37" s="5"/>
      <c r="AE37" s="5">
        <v>13513988811</v>
      </c>
    </row>
    <row r="38" ht="81" spans="1:31">
      <c r="A38" s="5">
        <v>17</v>
      </c>
      <c r="B38" s="5" t="s">
        <v>238</v>
      </c>
      <c r="C38" s="5" t="s">
        <v>239</v>
      </c>
      <c r="D38" s="5" t="s">
        <v>240</v>
      </c>
      <c r="E38" s="5">
        <v>80000</v>
      </c>
      <c r="F38" s="3"/>
      <c r="G38" s="3"/>
      <c r="H38" s="5">
        <v>80000</v>
      </c>
      <c r="I38" s="3"/>
      <c r="J38" s="3"/>
      <c r="K38" s="3"/>
      <c r="L38" s="3">
        <v>30000</v>
      </c>
      <c r="M38" s="5">
        <v>50000</v>
      </c>
      <c r="N38" s="24">
        <v>23100</v>
      </c>
      <c r="O38" s="22">
        <f t="shared" si="0"/>
        <v>0.462</v>
      </c>
      <c r="P38" s="3" t="s">
        <v>136</v>
      </c>
      <c r="Q38" s="3" t="s">
        <v>241</v>
      </c>
      <c r="R38" s="3" t="s">
        <v>242</v>
      </c>
      <c r="S38" s="3" t="s">
        <v>41</v>
      </c>
      <c r="T38" s="24" t="s">
        <v>243</v>
      </c>
      <c r="U38" s="24">
        <v>50</v>
      </c>
      <c r="V38" s="24">
        <v>0</v>
      </c>
      <c r="W38" s="24">
        <v>50</v>
      </c>
      <c r="X38" s="3" t="s">
        <v>244</v>
      </c>
      <c r="Y38" s="24" t="s">
        <v>43</v>
      </c>
      <c r="Z38" s="13" t="s">
        <v>119</v>
      </c>
      <c r="AA38" s="5" t="s">
        <v>245</v>
      </c>
      <c r="AB38" s="5">
        <v>13839610188</v>
      </c>
      <c r="AC38" s="5"/>
      <c r="AD38" s="35"/>
      <c r="AE38" s="35"/>
    </row>
    <row r="39" ht="54" spans="1:31">
      <c r="A39" s="5">
        <v>18</v>
      </c>
      <c r="B39" s="5" t="s">
        <v>246</v>
      </c>
      <c r="C39" s="5" t="s">
        <v>247</v>
      </c>
      <c r="D39" s="5" t="s">
        <v>248</v>
      </c>
      <c r="E39" s="5">
        <v>120000</v>
      </c>
      <c r="F39" s="3"/>
      <c r="G39" s="3"/>
      <c r="H39" s="5">
        <v>120000</v>
      </c>
      <c r="I39" s="3"/>
      <c r="J39" s="3"/>
      <c r="K39" s="3"/>
      <c r="L39" s="3">
        <v>45000</v>
      </c>
      <c r="M39" s="5">
        <v>75000</v>
      </c>
      <c r="N39" s="24">
        <v>34100</v>
      </c>
      <c r="O39" s="22">
        <f t="shared" si="0"/>
        <v>0.454666666666667</v>
      </c>
      <c r="P39" s="3" t="s">
        <v>136</v>
      </c>
      <c r="Q39" s="3" t="s">
        <v>249</v>
      </c>
      <c r="R39" s="3" t="s">
        <v>250</v>
      </c>
      <c r="S39" s="3" t="s">
        <v>41</v>
      </c>
      <c r="T39" s="3" t="s">
        <v>251</v>
      </c>
      <c r="U39" s="24">
        <v>0</v>
      </c>
      <c r="V39" s="24">
        <v>0</v>
      </c>
      <c r="W39" s="24">
        <v>0</v>
      </c>
      <c r="X39" s="3" t="s">
        <v>252</v>
      </c>
      <c r="Y39" s="24" t="s">
        <v>43</v>
      </c>
      <c r="Z39" s="13" t="s">
        <v>119</v>
      </c>
      <c r="AA39" s="5" t="s">
        <v>253</v>
      </c>
      <c r="AB39" s="5" t="s">
        <v>254</v>
      </c>
      <c r="AC39" s="5" t="s">
        <v>255</v>
      </c>
      <c r="AD39" s="5"/>
      <c r="AE39" s="5" t="s">
        <v>256</v>
      </c>
    </row>
    <row r="40" ht="54" spans="1:31">
      <c r="A40" s="5">
        <v>19</v>
      </c>
      <c r="B40" s="5" t="s">
        <v>257</v>
      </c>
      <c r="C40" s="5" t="s">
        <v>258</v>
      </c>
      <c r="D40" s="5" t="s">
        <v>259</v>
      </c>
      <c r="E40" s="5">
        <v>200000</v>
      </c>
      <c r="F40" s="3"/>
      <c r="G40" s="3"/>
      <c r="H40" s="5">
        <v>200000</v>
      </c>
      <c r="I40" s="3"/>
      <c r="J40" s="3"/>
      <c r="K40" s="3"/>
      <c r="L40" s="3">
        <v>115000</v>
      </c>
      <c r="M40" s="5">
        <v>85000</v>
      </c>
      <c r="N40" s="24">
        <v>39200</v>
      </c>
      <c r="O40" s="22">
        <f t="shared" si="0"/>
        <v>0.461176470588235</v>
      </c>
      <c r="P40" s="3" t="s">
        <v>136</v>
      </c>
      <c r="Q40" s="3" t="s">
        <v>260</v>
      </c>
      <c r="R40" s="3" t="s">
        <v>261</v>
      </c>
      <c r="S40" s="3" t="s">
        <v>262</v>
      </c>
      <c r="T40" s="3" t="s">
        <v>41</v>
      </c>
      <c r="U40" s="3">
        <v>500</v>
      </c>
      <c r="V40" s="3">
        <v>0</v>
      </c>
      <c r="W40" s="3">
        <v>500</v>
      </c>
      <c r="X40" s="3" t="s">
        <v>263</v>
      </c>
      <c r="Y40" s="3" t="s">
        <v>94</v>
      </c>
      <c r="Z40" s="5" t="s">
        <v>264</v>
      </c>
      <c r="AA40" s="5" t="s">
        <v>265</v>
      </c>
      <c r="AB40" s="5" t="s">
        <v>266</v>
      </c>
      <c r="AC40" s="5" t="s">
        <v>267</v>
      </c>
      <c r="AD40" s="5" t="s">
        <v>97</v>
      </c>
      <c r="AE40" s="5" t="s">
        <v>268</v>
      </c>
    </row>
    <row r="41" ht="54" spans="1:31">
      <c r="A41" s="5">
        <v>20</v>
      </c>
      <c r="B41" s="5" t="s">
        <v>269</v>
      </c>
      <c r="C41" s="5" t="s">
        <v>270</v>
      </c>
      <c r="D41" s="5" t="s">
        <v>271</v>
      </c>
      <c r="E41" s="5">
        <v>250000</v>
      </c>
      <c r="F41" s="3"/>
      <c r="G41" s="3"/>
      <c r="H41" s="5">
        <v>250000</v>
      </c>
      <c r="I41" s="3"/>
      <c r="J41" s="3"/>
      <c r="K41" s="3"/>
      <c r="L41" s="3">
        <v>165000</v>
      </c>
      <c r="M41" s="5">
        <v>85000</v>
      </c>
      <c r="N41" s="24">
        <v>41200</v>
      </c>
      <c r="O41" s="22">
        <f t="shared" si="0"/>
        <v>0.484705882352941</v>
      </c>
      <c r="P41" s="3" t="s">
        <v>136</v>
      </c>
      <c r="Q41" s="3" t="s">
        <v>272</v>
      </c>
      <c r="R41" s="3" t="s">
        <v>41</v>
      </c>
      <c r="S41" s="3" t="s">
        <v>273</v>
      </c>
      <c r="T41" s="3" t="s">
        <v>41</v>
      </c>
      <c r="U41" s="3">
        <v>616</v>
      </c>
      <c r="V41" s="3">
        <v>0</v>
      </c>
      <c r="W41" s="3">
        <v>0</v>
      </c>
      <c r="X41" s="3" t="s">
        <v>274</v>
      </c>
      <c r="Y41" s="3" t="s">
        <v>94</v>
      </c>
      <c r="Z41" s="5" t="s">
        <v>119</v>
      </c>
      <c r="AA41" s="5" t="s">
        <v>212</v>
      </c>
      <c r="AB41" s="5" t="s">
        <v>275</v>
      </c>
      <c r="AC41" s="5" t="s">
        <v>212</v>
      </c>
      <c r="AD41" s="5" t="s">
        <v>97</v>
      </c>
      <c r="AE41" s="5" t="s">
        <v>275</v>
      </c>
    </row>
    <row r="42" ht="54" spans="1:31">
      <c r="A42" s="5">
        <v>21</v>
      </c>
      <c r="B42" s="5" t="s">
        <v>276</v>
      </c>
      <c r="C42" s="5" t="s">
        <v>277</v>
      </c>
      <c r="D42" s="5" t="s">
        <v>278</v>
      </c>
      <c r="E42" s="5">
        <v>33500</v>
      </c>
      <c r="F42" s="3"/>
      <c r="G42" s="3"/>
      <c r="H42" s="5">
        <v>33500</v>
      </c>
      <c r="I42" s="3"/>
      <c r="J42" s="3"/>
      <c r="K42" s="3"/>
      <c r="L42" s="3">
        <v>18500</v>
      </c>
      <c r="M42" s="5">
        <v>15000</v>
      </c>
      <c r="N42" s="24">
        <v>7200</v>
      </c>
      <c r="O42" s="22">
        <f t="shared" si="0"/>
        <v>0.48</v>
      </c>
      <c r="P42" s="3" t="s">
        <v>279</v>
      </c>
      <c r="Q42" s="3" t="s">
        <v>280</v>
      </c>
      <c r="R42" s="3" t="s">
        <v>41</v>
      </c>
      <c r="S42" s="3" t="s">
        <v>41</v>
      </c>
      <c r="T42" s="3" t="s">
        <v>41</v>
      </c>
      <c r="U42" s="3">
        <v>15</v>
      </c>
      <c r="V42" s="3">
        <v>15</v>
      </c>
      <c r="W42" s="3">
        <v>15</v>
      </c>
      <c r="X42" s="3" t="s">
        <v>281</v>
      </c>
      <c r="Y42" s="24" t="s">
        <v>43</v>
      </c>
      <c r="Z42" s="13" t="s">
        <v>119</v>
      </c>
      <c r="AA42" s="5" t="s">
        <v>282</v>
      </c>
      <c r="AB42" s="5">
        <v>18675597681</v>
      </c>
      <c r="AC42" s="5" t="s">
        <v>283</v>
      </c>
      <c r="AD42" s="35"/>
      <c r="AE42" s="5">
        <v>13507641903</v>
      </c>
    </row>
    <row r="43" ht="27" spans="1:31">
      <c r="A43" s="2"/>
      <c r="B43" s="2" t="s">
        <v>284</v>
      </c>
      <c r="C43" s="2"/>
      <c r="D43" s="2"/>
      <c r="E43" s="7">
        <f>SUM(E44:E48)</f>
        <v>545000</v>
      </c>
      <c r="F43" s="3"/>
      <c r="G43" s="8"/>
      <c r="H43" s="7">
        <f>SUM(H44:H48)</f>
        <v>545000</v>
      </c>
      <c r="I43" s="8"/>
      <c r="J43" s="8"/>
      <c r="K43" s="8"/>
      <c r="L43" s="8"/>
      <c r="M43" s="7">
        <f>SUM(M44:M48)</f>
        <v>200000</v>
      </c>
      <c r="N43" s="8">
        <f>SUM(N44:N48)</f>
        <v>95200</v>
      </c>
      <c r="O43" s="22">
        <f t="shared" si="0"/>
        <v>0.476</v>
      </c>
      <c r="P43" s="3"/>
      <c r="Q43" s="4"/>
      <c r="R43" s="4"/>
      <c r="S43" s="4"/>
      <c r="T43" s="4"/>
      <c r="U43" s="24"/>
      <c r="V43" s="24"/>
      <c r="W43" s="24"/>
      <c r="X43" s="4"/>
      <c r="Y43" s="24"/>
      <c r="Z43" s="8"/>
      <c r="AA43" s="5"/>
      <c r="AB43" s="5"/>
      <c r="AC43" s="5"/>
      <c r="AD43" s="35"/>
      <c r="AE43" s="35"/>
    </row>
    <row r="44" ht="67.5" spans="1:31">
      <c r="A44" s="5">
        <v>1</v>
      </c>
      <c r="B44" s="5" t="s">
        <v>285</v>
      </c>
      <c r="C44" s="5" t="s">
        <v>286</v>
      </c>
      <c r="D44" s="5" t="s">
        <v>287</v>
      </c>
      <c r="E44" s="6">
        <v>200000</v>
      </c>
      <c r="F44" s="3"/>
      <c r="G44" s="3"/>
      <c r="H44" s="6">
        <v>200000</v>
      </c>
      <c r="I44" s="3"/>
      <c r="J44" s="3"/>
      <c r="K44" s="3"/>
      <c r="L44" s="3">
        <v>50000</v>
      </c>
      <c r="M44" s="6">
        <v>60000</v>
      </c>
      <c r="N44" s="24">
        <v>28500</v>
      </c>
      <c r="O44" s="22">
        <f t="shared" si="0"/>
        <v>0.475</v>
      </c>
      <c r="P44" s="3" t="s">
        <v>288</v>
      </c>
      <c r="Q44" s="3" t="s">
        <v>289</v>
      </c>
      <c r="R44" s="3" t="s">
        <v>250</v>
      </c>
      <c r="S44" s="3" t="s">
        <v>41</v>
      </c>
      <c r="T44" s="3" t="s">
        <v>41</v>
      </c>
      <c r="U44" s="24">
        <v>240</v>
      </c>
      <c r="V44" s="24">
        <v>240</v>
      </c>
      <c r="W44" s="24">
        <v>0</v>
      </c>
      <c r="X44" s="3" t="s">
        <v>290</v>
      </c>
      <c r="Y44" s="24" t="s">
        <v>43</v>
      </c>
      <c r="Z44" s="13" t="s">
        <v>119</v>
      </c>
      <c r="AA44" s="5" t="s">
        <v>291</v>
      </c>
      <c r="AB44" s="5" t="s">
        <v>292</v>
      </c>
      <c r="AC44" s="5" t="s">
        <v>97</v>
      </c>
      <c r="AD44" s="5"/>
      <c r="AE44" s="5" t="s">
        <v>97</v>
      </c>
    </row>
    <row r="45" ht="54" spans="1:31">
      <c r="A45" s="5">
        <v>2</v>
      </c>
      <c r="B45" s="5" t="s">
        <v>293</v>
      </c>
      <c r="C45" s="5" t="s">
        <v>294</v>
      </c>
      <c r="D45" s="5" t="s">
        <v>295</v>
      </c>
      <c r="E45" s="6">
        <v>150000</v>
      </c>
      <c r="F45" s="3"/>
      <c r="G45" s="3"/>
      <c r="H45" s="6">
        <v>150000</v>
      </c>
      <c r="I45" s="3"/>
      <c r="J45" s="3"/>
      <c r="K45" s="3"/>
      <c r="L45" s="3">
        <v>30000</v>
      </c>
      <c r="M45" s="6">
        <v>60000</v>
      </c>
      <c r="N45" s="24">
        <v>28000</v>
      </c>
      <c r="O45" s="22">
        <f t="shared" si="0"/>
        <v>0.466666666666667</v>
      </c>
      <c r="P45" s="3" t="s">
        <v>136</v>
      </c>
      <c r="Q45" s="3" t="s">
        <v>296</v>
      </c>
      <c r="R45" s="3" t="s">
        <v>297</v>
      </c>
      <c r="S45" s="3" t="s">
        <v>41</v>
      </c>
      <c r="T45" s="24" t="s">
        <v>298</v>
      </c>
      <c r="U45" s="24">
        <v>100</v>
      </c>
      <c r="V45" s="24">
        <v>0</v>
      </c>
      <c r="W45" s="24">
        <v>100</v>
      </c>
      <c r="X45" s="3" t="s">
        <v>299</v>
      </c>
      <c r="Y45" s="24" t="s">
        <v>43</v>
      </c>
      <c r="Z45" s="13" t="s">
        <v>119</v>
      </c>
      <c r="AA45" s="5" t="s">
        <v>300</v>
      </c>
      <c r="AB45" s="5" t="s">
        <v>301</v>
      </c>
      <c r="AC45" s="5"/>
      <c r="AD45" s="35"/>
      <c r="AE45" s="35"/>
    </row>
    <row r="46" ht="54" spans="1:31">
      <c r="A46" s="5">
        <v>3</v>
      </c>
      <c r="B46" s="5" t="s">
        <v>302</v>
      </c>
      <c r="C46" s="5" t="s">
        <v>303</v>
      </c>
      <c r="D46" s="5" t="s">
        <v>304</v>
      </c>
      <c r="E46" s="6">
        <v>30000</v>
      </c>
      <c r="F46" s="3"/>
      <c r="G46" s="3"/>
      <c r="H46" s="6">
        <v>30000</v>
      </c>
      <c r="I46" s="3"/>
      <c r="J46" s="3"/>
      <c r="K46" s="3"/>
      <c r="L46" s="3">
        <v>2000</v>
      </c>
      <c r="M46" s="6">
        <v>20000</v>
      </c>
      <c r="N46" s="24">
        <v>10200</v>
      </c>
      <c r="O46" s="22">
        <f t="shared" si="0"/>
        <v>0.51</v>
      </c>
      <c r="P46" s="3" t="s">
        <v>136</v>
      </c>
      <c r="Q46" s="3" t="s">
        <v>305</v>
      </c>
      <c r="R46" s="3" t="s">
        <v>41</v>
      </c>
      <c r="S46" s="3" t="s">
        <v>41</v>
      </c>
      <c r="T46" s="3" t="s">
        <v>41</v>
      </c>
      <c r="U46" s="24"/>
      <c r="V46" s="24"/>
      <c r="W46" s="24"/>
      <c r="X46" s="3" t="s">
        <v>306</v>
      </c>
      <c r="Y46" s="24" t="s">
        <v>43</v>
      </c>
      <c r="Z46" s="13" t="s">
        <v>119</v>
      </c>
      <c r="AA46" s="5"/>
      <c r="AB46" s="5">
        <v>18338526115</v>
      </c>
      <c r="AC46" s="5"/>
      <c r="AD46" s="5"/>
      <c r="AE46" s="5"/>
    </row>
    <row r="47" ht="67.5" spans="1:31">
      <c r="A47" s="5">
        <v>4</v>
      </c>
      <c r="B47" s="5" t="s">
        <v>307</v>
      </c>
      <c r="C47" s="5" t="s">
        <v>308</v>
      </c>
      <c r="D47" s="5" t="s">
        <v>309</v>
      </c>
      <c r="E47" s="6">
        <v>30000</v>
      </c>
      <c r="F47" s="3"/>
      <c r="G47" s="3"/>
      <c r="H47" s="6">
        <v>30000</v>
      </c>
      <c r="I47" s="3"/>
      <c r="J47" s="3"/>
      <c r="K47" s="3"/>
      <c r="L47" s="3">
        <v>2100</v>
      </c>
      <c r="M47" s="6">
        <v>20000</v>
      </c>
      <c r="N47" s="24">
        <v>10000</v>
      </c>
      <c r="O47" s="22">
        <f t="shared" si="0"/>
        <v>0.5</v>
      </c>
      <c r="P47" s="3" t="s">
        <v>136</v>
      </c>
      <c r="Q47" s="3" t="s">
        <v>310</v>
      </c>
      <c r="R47" s="3" t="s">
        <v>41</v>
      </c>
      <c r="S47" s="3" t="s">
        <v>41</v>
      </c>
      <c r="T47" s="3" t="s">
        <v>41</v>
      </c>
      <c r="U47" s="24"/>
      <c r="V47" s="24"/>
      <c r="W47" s="24"/>
      <c r="X47" s="3" t="s">
        <v>311</v>
      </c>
      <c r="Y47" s="24" t="s">
        <v>43</v>
      </c>
      <c r="Z47" s="13" t="s">
        <v>119</v>
      </c>
      <c r="AA47" s="5" t="s">
        <v>312</v>
      </c>
      <c r="AB47" s="5">
        <v>15236323555</v>
      </c>
      <c r="AC47" s="5"/>
      <c r="AD47" s="5"/>
      <c r="AE47" s="5"/>
    </row>
    <row r="48" ht="54" spans="1:31">
      <c r="A48" s="5">
        <v>5</v>
      </c>
      <c r="B48" s="13" t="s">
        <v>313</v>
      </c>
      <c r="C48" s="13" t="s">
        <v>314</v>
      </c>
      <c r="D48" s="5" t="s">
        <v>315</v>
      </c>
      <c r="E48" s="16">
        <v>135000</v>
      </c>
      <c r="F48" s="3"/>
      <c r="G48" s="3"/>
      <c r="H48" s="16">
        <v>135000</v>
      </c>
      <c r="I48" s="3"/>
      <c r="J48" s="3"/>
      <c r="K48" s="3"/>
      <c r="L48" s="3">
        <v>30000</v>
      </c>
      <c r="M48" s="6">
        <v>40000</v>
      </c>
      <c r="N48" s="24">
        <v>18500</v>
      </c>
      <c r="O48" s="22">
        <f t="shared" si="0"/>
        <v>0.4625</v>
      </c>
      <c r="P48" s="3" t="s">
        <v>316</v>
      </c>
      <c r="Q48" s="29" t="s">
        <v>317</v>
      </c>
      <c r="R48" s="24" t="s">
        <v>318</v>
      </c>
      <c r="S48" s="24" t="s">
        <v>209</v>
      </c>
      <c r="T48" s="24" t="s">
        <v>319</v>
      </c>
      <c r="U48" s="28">
        <v>550</v>
      </c>
      <c r="V48" s="28"/>
      <c r="W48" s="28">
        <v>550</v>
      </c>
      <c r="X48" s="24" t="s">
        <v>320</v>
      </c>
      <c r="Y48" s="24" t="s">
        <v>43</v>
      </c>
      <c r="Z48" s="13" t="s">
        <v>119</v>
      </c>
      <c r="AA48" s="5" t="s">
        <v>211</v>
      </c>
      <c r="AB48" s="5">
        <v>13839691555</v>
      </c>
      <c r="AC48" s="5" t="s">
        <v>212</v>
      </c>
      <c r="AD48" s="5"/>
      <c r="AE48" s="5">
        <v>13513988811</v>
      </c>
    </row>
    <row r="49" ht="40.5" spans="1:31">
      <c r="A49" s="2"/>
      <c r="B49" s="12" t="s">
        <v>321</v>
      </c>
      <c r="C49" s="12"/>
      <c r="D49" s="2"/>
      <c r="E49" s="17">
        <f>SUM(E50:E78)</f>
        <v>1860000</v>
      </c>
      <c r="F49" s="3"/>
      <c r="G49" s="18"/>
      <c r="H49" s="17">
        <f>SUM(H50:H78)</f>
        <v>1860000</v>
      </c>
      <c r="I49" s="18"/>
      <c r="J49" s="18"/>
      <c r="K49" s="18"/>
      <c r="L49" s="18"/>
      <c r="M49" s="17">
        <f>SUM(M50:M78)</f>
        <v>843000</v>
      </c>
      <c r="N49" s="18">
        <f>SUM(N50:N78)</f>
        <v>324520</v>
      </c>
      <c r="O49" s="22">
        <f t="shared" si="0"/>
        <v>0.384958481613286</v>
      </c>
      <c r="P49" s="3"/>
      <c r="Q49" s="30"/>
      <c r="R49" s="8"/>
      <c r="S49" s="8"/>
      <c r="T49" s="8"/>
      <c r="U49" s="28"/>
      <c r="V49" s="28"/>
      <c r="W49" s="28"/>
      <c r="X49" s="8"/>
      <c r="Y49" s="24"/>
      <c r="Z49" s="8"/>
      <c r="AA49" s="5"/>
      <c r="AB49" s="5"/>
      <c r="AC49" s="5"/>
      <c r="AD49" s="5"/>
      <c r="AE49" s="5"/>
    </row>
    <row r="50" ht="40.5" spans="1:31">
      <c r="A50" s="5">
        <v>1</v>
      </c>
      <c r="B50" s="5" t="s">
        <v>322</v>
      </c>
      <c r="C50" s="5" t="s">
        <v>323</v>
      </c>
      <c r="D50" s="5" t="s">
        <v>324</v>
      </c>
      <c r="E50" s="5">
        <v>55000</v>
      </c>
      <c r="F50" s="3"/>
      <c r="G50" s="3"/>
      <c r="H50" s="5">
        <v>55000</v>
      </c>
      <c r="I50" s="3"/>
      <c r="J50" s="3"/>
      <c r="K50" s="3"/>
      <c r="L50" s="3"/>
      <c r="M50" s="5">
        <v>30000</v>
      </c>
      <c r="N50" s="24">
        <v>14100</v>
      </c>
      <c r="O50" s="22">
        <f t="shared" si="0"/>
        <v>0.47</v>
      </c>
      <c r="P50" s="3" t="s">
        <v>325</v>
      </c>
      <c r="Q50" s="3" t="s">
        <v>41</v>
      </c>
      <c r="R50" s="3" t="s">
        <v>41</v>
      </c>
      <c r="S50" s="3" t="s">
        <v>41</v>
      </c>
      <c r="T50" s="3" t="s">
        <v>41</v>
      </c>
      <c r="U50" s="3">
        <v>0</v>
      </c>
      <c r="V50" s="3"/>
      <c r="W50" s="3"/>
      <c r="X50" s="3" t="s">
        <v>326</v>
      </c>
      <c r="Y50" s="24" t="s">
        <v>43</v>
      </c>
      <c r="Z50" s="36" t="s">
        <v>119</v>
      </c>
      <c r="AA50" s="5" t="s">
        <v>212</v>
      </c>
      <c r="AB50" s="5">
        <v>13513988811</v>
      </c>
      <c r="AC50" s="5"/>
      <c r="AD50" s="35"/>
      <c r="AE50" s="5"/>
    </row>
    <row r="51" ht="54" spans="1:31">
      <c r="A51" s="5">
        <v>2</v>
      </c>
      <c r="B51" s="5" t="s">
        <v>327</v>
      </c>
      <c r="C51" s="5" t="s">
        <v>328</v>
      </c>
      <c r="D51" s="5" t="s">
        <v>101</v>
      </c>
      <c r="E51" s="5">
        <v>65000</v>
      </c>
      <c r="F51" s="3"/>
      <c r="G51" s="3"/>
      <c r="H51" s="5">
        <v>65000</v>
      </c>
      <c r="I51" s="3"/>
      <c r="J51" s="3"/>
      <c r="K51" s="3"/>
      <c r="L51" s="3"/>
      <c r="M51" s="5">
        <v>35000</v>
      </c>
      <c r="N51" s="24">
        <v>16200</v>
      </c>
      <c r="O51" s="22">
        <f t="shared" si="0"/>
        <v>0.462857142857143</v>
      </c>
      <c r="P51" s="3" t="s">
        <v>325</v>
      </c>
      <c r="Q51" s="3" t="s">
        <v>41</v>
      </c>
      <c r="R51" s="3" t="s">
        <v>41</v>
      </c>
      <c r="S51" s="3" t="s">
        <v>41</v>
      </c>
      <c r="T51" s="3" t="s">
        <v>41</v>
      </c>
      <c r="U51" s="3">
        <v>0</v>
      </c>
      <c r="V51" s="3"/>
      <c r="W51" s="3"/>
      <c r="X51" s="3" t="s">
        <v>329</v>
      </c>
      <c r="Y51" s="24" t="s">
        <v>43</v>
      </c>
      <c r="Z51" s="36" t="s">
        <v>119</v>
      </c>
      <c r="AA51" s="5" t="s">
        <v>212</v>
      </c>
      <c r="AB51" s="5">
        <v>13513988811</v>
      </c>
      <c r="AC51" s="5"/>
      <c r="AD51" s="35"/>
      <c r="AE51" s="5"/>
    </row>
    <row r="52" ht="40.5" spans="1:31">
      <c r="A52" s="5">
        <v>3</v>
      </c>
      <c r="B52" s="5" t="s">
        <v>330</v>
      </c>
      <c r="C52" s="5" t="s">
        <v>331</v>
      </c>
      <c r="D52" s="5" t="s">
        <v>324</v>
      </c>
      <c r="E52" s="5">
        <v>10000</v>
      </c>
      <c r="F52" s="3"/>
      <c r="G52" s="3"/>
      <c r="H52" s="5">
        <v>10000</v>
      </c>
      <c r="I52" s="3"/>
      <c r="J52" s="3"/>
      <c r="K52" s="3"/>
      <c r="L52" s="3"/>
      <c r="M52" s="5">
        <v>5000</v>
      </c>
      <c r="N52" s="24">
        <v>2300</v>
      </c>
      <c r="O52" s="22">
        <f t="shared" si="0"/>
        <v>0.46</v>
      </c>
      <c r="P52" s="3" t="s">
        <v>325</v>
      </c>
      <c r="Q52" s="3" t="s">
        <v>41</v>
      </c>
      <c r="R52" s="3" t="s">
        <v>41</v>
      </c>
      <c r="S52" s="3" t="s">
        <v>41</v>
      </c>
      <c r="T52" s="3" t="s">
        <v>41</v>
      </c>
      <c r="U52" s="3">
        <v>0</v>
      </c>
      <c r="V52" s="3"/>
      <c r="W52" s="3"/>
      <c r="X52" s="3" t="s">
        <v>332</v>
      </c>
      <c r="Y52" s="24" t="s">
        <v>43</v>
      </c>
      <c r="Z52" s="36" t="s">
        <v>119</v>
      </c>
      <c r="AA52" s="5" t="s">
        <v>212</v>
      </c>
      <c r="AB52" s="5">
        <v>13513988811</v>
      </c>
      <c r="AC52" s="5"/>
      <c r="AD52" s="35"/>
      <c r="AE52" s="5"/>
    </row>
    <row r="53" ht="67.5" spans="1:31">
      <c r="A53" s="5">
        <v>4</v>
      </c>
      <c r="B53" s="5" t="s">
        <v>333</v>
      </c>
      <c r="C53" s="5" t="s">
        <v>334</v>
      </c>
      <c r="D53" s="5" t="s">
        <v>324</v>
      </c>
      <c r="E53" s="5">
        <v>10000</v>
      </c>
      <c r="F53" s="3"/>
      <c r="G53" s="3"/>
      <c r="H53" s="5">
        <v>10000</v>
      </c>
      <c r="I53" s="3"/>
      <c r="J53" s="3"/>
      <c r="K53" s="3"/>
      <c r="L53" s="3"/>
      <c r="M53" s="5">
        <v>10000</v>
      </c>
      <c r="N53" s="24">
        <v>5000</v>
      </c>
      <c r="O53" s="22">
        <f t="shared" si="0"/>
        <v>0.5</v>
      </c>
      <c r="P53" s="3" t="s">
        <v>325</v>
      </c>
      <c r="Q53" s="3" t="s">
        <v>41</v>
      </c>
      <c r="R53" s="3" t="s">
        <v>41</v>
      </c>
      <c r="S53" s="3" t="s">
        <v>41</v>
      </c>
      <c r="T53" s="3" t="s">
        <v>41</v>
      </c>
      <c r="U53" s="3">
        <v>0</v>
      </c>
      <c r="V53" s="3"/>
      <c r="W53" s="3"/>
      <c r="X53" s="3" t="s">
        <v>335</v>
      </c>
      <c r="Y53" s="24" t="s">
        <v>43</v>
      </c>
      <c r="Z53" s="36" t="s">
        <v>119</v>
      </c>
      <c r="AA53" s="5" t="s">
        <v>212</v>
      </c>
      <c r="AB53" s="5">
        <v>13513988811</v>
      </c>
      <c r="AC53" s="5"/>
      <c r="AD53" s="35"/>
      <c r="AE53" s="5"/>
    </row>
    <row r="54" ht="67.5" spans="1:31">
      <c r="A54" s="5">
        <v>5</v>
      </c>
      <c r="B54" s="5" t="s">
        <v>336</v>
      </c>
      <c r="C54" s="5" t="s">
        <v>337</v>
      </c>
      <c r="D54" s="5" t="s">
        <v>338</v>
      </c>
      <c r="E54" s="5">
        <v>35000</v>
      </c>
      <c r="F54" s="3"/>
      <c r="G54" s="3"/>
      <c r="H54" s="5">
        <v>35000</v>
      </c>
      <c r="I54" s="3"/>
      <c r="J54" s="3"/>
      <c r="K54" s="3"/>
      <c r="L54" s="3"/>
      <c r="M54" s="5">
        <v>25000</v>
      </c>
      <c r="N54" s="24">
        <v>12000</v>
      </c>
      <c r="O54" s="22">
        <f t="shared" si="0"/>
        <v>0.48</v>
      </c>
      <c r="P54" s="3" t="s">
        <v>325</v>
      </c>
      <c r="Q54" s="3" t="s">
        <v>339</v>
      </c>
      <c r="R54" s="3" t="s">
        <v>41</v>
      </c>
      <c r="S54" s="3" t="s">
        <v>41</v>
      </c>
      <c r="T54" s="3" t="s">
        <v>41</v>
      </c>
      <c r="U54" s="3">
        <v>20</v>
      </c>
      <c r="V54" s="3"/>
      <c r="W54" s="3"/>
      <c r="X54" s="24" t="s">
        <v>340</v>
      </c>
      <c r="Y54" s="24" t="s">
        <v>43</v>
      </c>
      <c r="Z54" s="36" t="s">
        <v>119</v>
      </c>
      <c r="AA54" s="13" t="s">
        <v>341</v>
      </c>
      <c r="AB54" s="5">
        <v>13839640555</v>
      </c>
      <c r="AC54" s="5"/>
      <c r="AD54" s="5"/>
      <c r="AE54" s="5"/>
    </row>
    <row r="55" ht="40.5" spans="1:31">
      <c r="A55" s="5">
        <v>6</v>
      </c>
      <c r="B55" s="5" t="s">
        <v>342</v>
      </c>
      <c r="C55" s="5" t="s">
        <v>328</v>
      </c>
      <c r="D55" s="5" t="s">
        <v>324</v>
      </c>
      <c r="E55" s="5">
        <v>46000</v>
      </c>
      <c r="F55" s="3"/>
      <c r="G55" s="3"/>
      <c r="H55" s="5">
        <v>46000</v>
      </c>
      <c r="I55" s="3"/>
      <c r="J55" s="3"/>
      <c r="K55" s="3"/>
      <c r="L55" s="3"/>
      <c r="M55" s="5">
        <v>20000</v>
      </c>
      <c r="N55" s="24">
        <v>9500</v>
      </c>
      <c r="O55" s="22">
        <f t="shared" si="0"/>
        <v>0.475</v>
      </c>
      <c r="P55" s="3" t="s">
        <v>325</v>
      </c>
      <c r="Q55" s="3" t="s">
        <v>41</v>
      </c>
      <c r="R55" s="3" t="s">
        <v>41</v>
      </c>
      <c r="S55" s="3" t="s">
        <v>41</v>
      </c>
      <c r="T55" s="3" t="s">
        <v>41</v>
      </c>
      <c r="U55" s="3"/>
      <c r="V55" s="3"/>
      <c r="W55" s="3"/>
      <c r="X55" s="3" t="s">
        <v>343</v>
      </c>
      <c r="Y55" s="24" t="s">
        <v>43</v>
      </c>
      <c r="Z55" s="36" t="s">
        <v>119</v>
      </c>
      <c r="AA55" s="5"/>
      <c r="AB55" s="5"/>
      <c r="AC55" s="5"/>
      <c r="AD55" s="35"/>
      <c r="AE55" s="5"/>
    </row>
    <row r="56" ht="67.5" spans="1:31">
      <c r="A56" s="5">
        <v>7</v>
      </c>
      <c r="B56" s="5" t="s">
        <v>344</v>
      </c>
      <c r="C56" s="5" t="s">
        <v>345</v>
      </c>
      <c r="D56" s="5" t="s">
        <v>346</v>
      </c>
      <c r="E56" s="5">
        <v>150000</v>
      </c>
      <c r="F56" s="3"/>
      <c r="G56" s="3"/>
      <c r="H56" s="5">
        <v>150000</v>
      </c>
      <c r="I56" s="3"/>
      <c r="J56" s="3"/>
      <c r="K56" s="3"/>
      <c r="L56" s="3"/>
      <c r="M56" s="5">
        <v>60000</v>
      </c>
      <c r="N56" s="24">
        <v>29500</v>
      </c>
      <c r="O56" s="22">
        <f t="shared" si="0"/>
        <v>0.491666666666667</v>
      </c>
      <c r="P56" s="3" t="s">
        <v>325</v>
      </c>
      <c r="Q56" s="3" t="s">
        <v>347</v>
      </c>
      <c r="R56" s="3" t="s">
        <v>41</v>
      </c>
      <c r="S56" s="3" t="s">
        <v>41</v>
      </c>
      <c r="T56" s="3" t="s">
        <v>41</v>
      </c>
      <c r="U56" s="3">
        <v>100</v>
      </c>
      <c r="V56" s="3">
        <v>0</v>
      </c>
      <c r="W56" s="3">
        <v>100</v>
      </c>
      <c r="X56" s="3" t="s">
        <v>348</v>
      </c>
      <c r="Y56" s="3" t="s">
        <v>94</v>
      </c>
      <c r="Z56" s="37" t="s">
        <v>119</v>
      </c>
      <c r="AA56" s="5" t="s">
        <v>212</v>
      </c>
      <c r="AB56" s="5" t="s">
        <v>275</v>
      </c>
      <c r="AC56" s="5" t="s">
        <v>212</v>
      </c>
      <c r="AD56" s="5" t="s">
        <v>97</v>
      </c>
      <c r="AE56" s="5" t="s">
        <v>275</v>
      </c>
    </row>
    <row r="57" ht="135" spans="1:31">
      <c r="A57" s="5">
        <v>8</v>
      </c>
      <c r="B57" s="5" t="s">
        <v>349</v>
      </c>
      <c r="C57" s="5" t="s">
        <v>350</v>
      </c>
      <c r="D57" s="5" t="s">
        <v>324</v>
      </c>
      <c r="E57" s="5">
        <v>36000</v>
      </c>
      <c r="F57" s="3"/>
      <c r="G57" s="3"/>
      <c r="H57" s="5">
        <v>36000</v>
      </c>
      <c r="I57" s="3"/>
      <c r="J57" s="3"/>
      <c r="K57" s="3"/>
      <c r="L57" s="3"/>
      <c r="M57" s="5">
        <v>30000</v>
      </c>
      <c r="N57" s="24">
        <v>13100</v>
      </c>
      <c r="O57" s="22">
        <f t="shared" si="0"/>
        <v>0.436666666666667</v>
      </c>
      <c r="P57" s="3" t="s">
        <v>325</v>
      </c>
      <c r="Q57" s="3" t="s">
        <v>41</v>
      </c>
      <c r="R57" s="3" t="s">
        <v>41</v>
      </c>
      <c r="S57" s="3" t="s">
        <v>41</v>
      </c>
      <c r="T57" s="3" t="s">
        <v>41</v>
      </c>
      <c r="U57" s="3"/>
      <c r="V57" s="3"/>
      <c r="W57" s="3"/>
      <c r="X57" s="3" t="s">
        <v>351</v>
      </c>
      <c r="Y57" s="24" t="s">
        <v>43</v>
      </c>
      <c r="Z57" s="36" t="s">
        <v>119</v>
      </c>
      <c r="AA57" s="5"/>
      <c r="AB57" s="5"/>
      <c r="AC57" s="5"/>
      <c r="AD57" s="35"/>
      <c r="AE57" s="5"/>
    </row>
    <row r="58" ht="135" spans="1:31">
      <c r="A58" s="5">
        <v>9</v>
      </c>
      <c r="B58" s="5" t="s">
        <v>352</v>
      </c>
      <c r="C58" s="5" t="s">
        <v>353</v>
      </c>
      <c r="D58" s="5" t="s">
        <v>354</v>
      </c>
      <c r="E58" s="5">
        <v>300000</v>
      </c>
      <c r="F58" s="3"/>
      <c r="G58" s="3"/>
      <c r="H58" s="5">
        <v>300000</v>
      </c>
      <c r="I58" s="3"/>
      <c r="J58" s="3"/>
      <c r="K58" s="3"/>
      <c r="L58" s="3"/>
      <c r="M58" s="5">
        <v>80000</v>
      </c>
      <c r="N58" s="24">
        <v>36100</v>
      </c>
      <c r="O58" s="22">
        <f t="shared" si="0"/>
        <v>0.45125</v>
      </c>
      <c r="P58" s="3" t="s">
        <v>325</v>
      </c>
      <c r="Q58" s="3" t="s">
        <v>41</v>
      </c>
      <c r="R58" s="3" t="s">
        <v>41</v>
      </c>
      <c r="S58" s="3" t="s">
        <v>41</v>
      </c>
      <c r="T58" s="3" t="s">
        <v>41</v>
      </c>
      <c r="U58" s="3"/>
      <c r="V58" s="3"/>
      <c r="W58" s="3"/>
      <c r="X58" s="3" t="s">
        <v>355</v>
      </c>
      <c r="Y58" s="3"/>
      <c r="Z58" s="37" t="s">
        <v>119</v>
      </c>
      <c r="AA58" s="38"/>
      <c r="AB58" s="38"/>
      <c r="AC58" s="38"/>
      <c r="AD58" s="38"/>
      <c r="AE58" s="38"/>
    </row>
    <row r="59" ht="229.5" spans="1:31">
      <c r="A59" s="5">
        <v>10</v>
      </c>
      <c r="B59" s="5" t="s">
        <v>356</v>
      </c>
      <c r="C59" s="5" t="s">
        <v>357</v>
      </c>
      <c r="D59" s="5" t="s">
        <v>358</v>
      </c>
      <c r="E59" s="5">
        <v>250000</v>
      </c>
      <c r="F59" s="3"/>
      <c r="G59" s="3"/>
      <c r="H59" s="5">
        <v>250000</v>
      </c>
      <c r="I59" s="3"/>
      <c r="J59" s="3"/>
      <c r="K59" s="3"/>
      <c r="L59" s="3"/>
      <c r="M59" s="5">
        <v>90000</v>
      </c>
      <c r="N59" s="24">
        <v>0</v>
      </c>
      <c r="O59" s="22">
        <f t="shared" si="0"/>
        <v>0</v>
      </c>
      <c r="P59" s="3" t="s">
        <v>359</v>
      </c>
      <c r="Q59" s="3" t="s">
        <v>41</v>
      </c>
      <c r="R59" s="3" t="s">
        <v>41</v>
      </c>
      <c r="S59" s="3" t="s">
        <v>41</v>
      </c>
      <c r="T59" s="3" t="s">
        <v>41</v>
      </c>
      <c r="U59" s="3"/>
      <c r="V59" s="3"/>
      <c r="W59" s="3"/>
      <c r="X59" s="3" t="s">
        <v>360</v>
      </c>
      <c r="Y59" s="3"/>
      <c r="Z59" s="37" t="s">
        <v>119</v>
      </c>
      <c r="AA59" s="32"/>
      <c r="AB59" s="32"/>
      <c r="AC59" s="32"/>
      <c r="AD59" s="32"/>
      <c r="AE59" s="32"/>
    </row>
    <row r="60" ht="175.5" spans="1:31">
      <c r="A60" s="5">
        <v>11</v>
      </c>
      <c r="B60" s="5" t="s">
        <v>361</v>
      </c>
      <c r="C60" s="5" t="s">
        <v>362</v>
      </c>
      <c r="D60" s="5" t="s">
        <v>363</v>
      </c>
      <c r="E60" s="5">
        <v>120000</v>
      </c>
      <c r="F60" s="3"/>
      <c r="G60" s="3"/>
      <c r="H60" s="5">
        <v>120000</v>
      </c>
      <c r="I60" s="3"/>
      <c r="J60" s="3"/>
      <c r="K60" s="3"/>
      <c r="L60" s="3"/>
      <c r="M60" s="5">
        <v>70000</v>
      </c>
      <c r="N60" s="24">
        <v>32100</v>
      </c>
      <c r="O60" s="22">
        <f t="shared" si="0"/>
        <v>0.458571428571429</v>
      </c>
      <c r="P60" s="3" t="s">
        <v>325</v>
      </c>
      <c r="Q60" s="3" t="s">
        <v>41</v>
      </c>
      <c r="R60" s="3" t="s">
        <v>158</v>
      </c>
      <c r="S60" s="3" t="s">
        <v>41</v>
      </c>
      <c r="T60" s="3" t="s">
        <v>158</v>
      </c>
      <c r="U60" s="3"/>
      <c r="V60" s="3"/>
      <c r="W60" s="3"/>
      <c r="X60" s="3" t="s">
        <v>364</v>
      </c>
      <c r="Y60" s="3"/>
      <c r="Z60" s="37" t="s">
        <v>119</v>
      </c>
      <c r="AA60" s="38"/>
      <c r="AB60" s="38"/>
      <c r="AC60" s="38"/>
      <c r="AD60" s="38"/>
      <c r="AE60" s="38"/>
    </row>
    <row r="61" ht="108" spans="1:31">
      <c r="A61" s="5">
        <v>12</v>
      </c>
      <c r="B61" s="5" t="s">
        <v>365</v>
      </c>
      <c r="C61" s="5" t="s">
        <v>366</v>
      </c>
      <c r="D61" s="5" t="s">
        <v>354</v>
      </c>
      <c r="E61" s="5">
        <v>83000</v>
      </c>
      <c r="F61" s="3"/>
      <c r="G61" s="3"/>
      <c r="H61" s="5">
        <v>83000</v>
      </c>
      <c r="I61" s="3"/>
      <c r="J61" s="3"/>
      <c r="K61" s="3"/>
      <c r="L61" s="3"/>
      <c r="M61" s="5">
        <v>40000</v>
      </c>
      <c r="N61" s="24">
        <v>18400</v>
      </c>
      <c r="O61" s="22">
        <f t="shared" si="0"/>
        <v>0.46</v>
      </c>
      <c r="P61" s="3" t="s">
        <v>325</v>
      </c>
      <c r="Q61" s="3" t="s">
        <v>41</v>
      </c>
      <c r="R61" s="3" t="s">
        <v>158</v>
      </c>
      <c r="S61" s="3" t="s">
        <v>41</v>
      </c>
      <c r="T61" s="3" t="s">
        <v>158</v>
      </c>
      <c r="U61" s="3"/>
      <c r="V61" s="3"/>
      <c r="W61" s="3"/>
      <c r="X61" s="3" t="s">
        <v>367</v>
      </c>
      <c r="Y61" s="3"/>
      <c r="Z61" s="37" t="s">
        <v>119</v>
      </c>
      <c r="AA61" s="38"/>
      <c r="AB61" s="38"/>
      <c r="AC61" s="38"/>
      <c r="AD61" s="38"/>
      <c r="AE61" s="38"/>
    </row>
    <row r="62" ht="135" spans="1:31">
      <c r="A62" s="5">
        <v>13</v>
      </c>
      <c r="B62" s="5" t="s">
        <v>368</v>
      </c>
      <c r="C62" s="5" t="s">
        <v>369</v>
      </c>
      <c r="D62" s="5" t="s">
        <v>370</v>
      </c>
      <c r="E62" s="5">
        <v>75000</v>
      </c>
      <c r="F62" s="3"/>
      <c r="G62" s="3"/>
      <c r="H62" s="5">
        <v>75000</v>
      </c>
      <c r="I62" s="3"/>
      <c r="J62" s="3"/>
      <c r="K62" s="3"/>
      <c r="L62" s="3"/>
      <c r="M62" s="5">
        <v>30000</v>
      </c>
      <c r="N62" s="24">
        <v>13900</v>
      </c>
      <c r="O62" s="22">
        <f t="shared" si="0"/>
        <v>0.463333333333333</v>
      </c>
      <c r="P62" s="3" t="s">
        <v>325</v>
      </c>
      <c r="Q62" s="3" t="s">
        <v>41</v>
      </c>
      <c r="R62" s="3" t="s">
        <v>158</v>
      </c>
      <c r="S62" s="3" t="s">
        <v>41</v>
      </c>
      <c r="T62" s="3" t="s">
        <v>158</v>
      </c>
      <c r="U62" s="3"/>
      <c r="V62" s="3"/>
      <c r="W62" s="3"/>
      <c r="X62" s="3" t="s">
        <v>371</v>
      </c>
      <c r="Y62" s="3"/>
      <c r="Z62" s="37" t="s">
        <v>119</v>
      </c>
      <c r="AA62" s="38"/>
      <c r="AB62" s="38"/>
      <c r="AC62" s="38"/>
      <c r="AD62" s="38"/>
      <c r="AE62" s="38"/>
    </row>
    <row r="63" ht="67.5" spans="1:31">
      <c r="A63" s="5">
        <v>14</v>
      </c>
      <c r="B63" s="5" t="s">
        <v>372</v>
      </c>
      <c r="C63" s="5" t="s">
        <v>373</v>
      </c>
      <c r="D63" s="5" t="s">
        <v>363</v>
      </c>
      <c r="E63" s="5">
        <v>59000</v>
      </c>
      <c r="F63" s="3"/>
      <c r="G63" s="3"/>
      <c r="H63" s="5">
        <v>59000</v>
      </c>
      <c r="I63" s="3"/>
      <c r="J63" s="3"/>
      <c r="K63" s="3"/>
      <c r="L63" s="3"/>
      <c r="M63" s="5">
        <v>40000</v>
      </c>
      <c r="N63" s="24">
        <v>18700</v>
      </c>
      <c r="O63" s="22">
        <f t="shared" si="0"/>
        <v>0.4675</v>
      </c>
      <c r="P63" s="3" t="s">
        <v>325</v>
      </c>
      <c r="Q63" s="3" t="s">
        <v>41</v>
      </c>
      <c r="R63" s="3" t="s">
        <v>158</v>
      </c>
      <c r="S63" s="3" t="s">
        <v>41</v>
      </c>
      <c r="T63" s="3" t="s">
        <v>158</v>
      </c>
      <c r="U63" s="3"/>
      <c r="V63" s="3"/>
      <c r="W63" s="3"/>
      <c r="X63" s="3" t="s">
        <v>374</v>
      </c>
      <c r="Y63" s="3"/>
      <c r="Z63" s="37" t="s">
        <v>119</v>
      </c>
      <c r="AA63" s="38"/>
      <c r="AB63" s="38"/>
      <c r="AC63" s="38"/>
      <c r="AD63" s="38"/>
      <c r="AE63" s="38"/>
    </row>
    <row r="64" ht="162" spans="1:31">
      <c r="A64" s="5">
        <v>15</v>
      </c>
      <c r="B64" s="5" t="s">
        <v>375</v>
      </c>
      <c r="C64" s="5" t="s">
        <v>376</v>
      </c>
      <c r="D64" s="5" t="s">
        <v>363</v>
      </c>
      <c r="E64" s="5">
        <v>47000</v>
      </c>
      <c r="F64" s="3"/>
      <c r="G64" s="3"/>
      <c r="H64" s="5">
        <v>47000</v>
      </c>
      <c r="I64" s="3"/>
      <c r="J64" s="3"/>
      <c r="K64" s="3"/>
      <c r="L64" s="3"/>
      <c r="M64" s="5">
        <v>30000</v>
      </c>
      <c r="N64" s="24">
        <v>14000</v>
      </c>
      <c r="O64" s="22">
        <f t="shared" si="0"/>
        <v>0.466666666666667</v>
      </c>
      <c r="P64" s="3" t="s">
        <v>325</v>
      </c>
      <c r="Q64" s="3" t="s">
        <v>41</v>
      </c>
      <c r="R64" s="3" t="s">
        <v>158</v>
      </c>
      <c r="S64" s="3" t="s">
        <v>41</v>
      </c>
      <c r="T64" s="3" t="s">
        <v>158</v>
      </c>
      <c r="U64" s="3"/>
      <c r="V64" s="3"/>
      <c r="W64" s="3"/>
      <c r="X64" s="3" t="s">
        <v>377</v>
      </c>
      <c r="Y64" s="3"/>
      <c r="Z64" s="37" t="s">
        <v>119</v>
      </c>
      <c r="AA64" s="38"/>
      <c r="AB64" s="38"/>
      <c r="AC64" s="38"/>
      <c r="AD64" s="38"/>
      <c r="AE64" s="38"/>
    </row>
    <row r="65" ht="54" spans="1:31">
      <c r="A65" s="5">
        <v>16</v>
      </c>
      <c r="B65" s="5" t="s">
        <v>378</v>
      </c>
      <c r="C65" s="5" t="s">
        <v>379</v>
      </c>
      <c r="D65" s="5" t="s">
        <v>363</v>
      </c>
      <c r="E65" s="5">
        <v>46000</v>
      </c>
      <c r="F65" s="3"/>
      <c r="G65" s="3"/>
      <c r="H65" s="5">
        <v>46000</v>
      </c>
      <c r="I65" s="3"/>
      <c r="J65" s="3"/>
      <c r="K65" s="3"/>
      <c r="L65" s="3"/>
      <c r="M65" s="5">
        <v>30000</v>
      </c>
      <c r="N65" s="24">
        <v>14000</v>
      </c>
      <c r="O65" s="22">
        <f t="shared" si="0"/>
        <v>0.466666666666667</v>
      </c>
      <c r="P65" s="3" t="s">
        <v>325</v>
      </c>
      <c r="Q65" s="3" t="s">
        <v>41</v>
      </c>
      <c r="R65" s="3" t="s">
        <v>158</v>
      </c>
      <c r="S65" s="3" t="s">
        <v>41</v>
      </c>
      <c r="T65" s="3" t="s">
        <v>158</v>
      </c>
      <c r="U65" s="3"/>
      <c r="V65" s="3"/>
      <c r="W65" s="3"/>
      <c r="X65" s="3" t="s">
        <v>380</v>
      </c>
      <c r="Y65" s="3"/>
      <c r="Z65" s="37" t="s">
        <v>119</v>
      </c>
      <c r="AA65" s="38"/>
      <c r="AB65" s="38"/>
      <c r="AC65" s="38"/>
      <c r="AD65" s="38"/>
      <c r="AE65" s="38"/>
    </row>
    <row r="66" ht="108" spans="1:31">
      <c r="A66" s="5">
        <v>17</v>
      </c>
      <c r="B66" s="5" t="s">
        <v>381</v>
      </c>
      <c r="C66" s="5" t="s">
        <v>382</v>
      </c>
      <c r="D66" s="5" t="s">
        <v>363</v>
      </c>
      <c r="E66" s="5">
        <v>43000</v>
      </c>
      <c r="F66" s="3"/>
      <c r="G66" s="3"/>
      <c r="H66" s="5">
        <v>43000</v>
      </c>
      <c r="I66" s="3"/>
      <c r="J66" s="3"/>
      <c r="K66" s="3"/>
      <c r="L66" s="3"/>
      <c r="M66" s="5">
        <v>23000</v>
      </c>
      <c r="N66" s="24">
        <v>11000</v>
      </c>
      <c r="O66" s="22">
        <f t="shared" si="0"/>
        <v>0.478260869565217</v>
      </c>
      <c r="P66" s="3" t="s">
        <v>325</v>
      </c>
      <c r="Q66" s="3" t="s">
        <v>383</v>
      </c>
      <c r="R66" s="3" t="s">
        <v>217</v>
      </c>
      <c r="S66" s="3" t="s">
        <v>384</v>
      </c>
      <c r="T66" s="3" t="s">
        <v>219</v>
      </c>
      <c r="U66" s="3"/>
      <c r="V66" s="3"/>
      <c r="W66" s="3"/>
      <c r="X66" s="3" t="s">
        <v>385</v>
      </c>
      <c r="Y66" s="3"/>
      <c r="Z66" s="37" t="s">
        <v>131</v>
      </c>
      <c r="AA66" s="38"/>
      <c r="AB66" s="38"/>
      <c r="AC66" s="38"/>
      <c r="AD66" s="47"/>
      <c r="AE66" s="38"/>
    </row>
    <row r="67" ht="67.5" spans="1:31">
      <c r="A67" s="5">
        <v>18</v>
      </c>
      <c r="B67" s="5" t="s">
        <v>386</v>
      </c>
      <c r="C67" s="5" t="s">
        <v>387</v>
      </c>
      <c r="D67" s="5" t="s">
        <v>363</v>
      </c>
      <c r="E67" s="5">
        <v>40000</v>
      </c>
      <c r="F67" s="3"/>
      <c r="G67" s="3"/>
      <c r="H67" s="5">
        <v>40000</v>
      </c>
      <c r="I67" s="3"/>
      <c r="J67" s="3"/>
      <c r="K67" s="3"/>
      <c r="L67" s="3"/>
      <c r="M67" s="5">
        <v>20000</v>
      </c>
      <c r="N67" s="24">
        <v>9200</v>
      </c>
      <c r="O67" s="22">
        <f t="shared" ref="O67:O125" si="5">N67/M67</f>
        <v>0.46</v>
      </c>
      <c r="P67" s="3" t="s">
        <v>325</v>
      </c>
      <c r="Q67" s="3" t="s">
        <v>41</v>
      </c>
      <c r="R67" s="3" t="s">
        <v>158</v>
      </c>
      <c r="S67" s="3" t="s">
        <v>41</v>
      </c>
      <c r="T67" s="3" t="s">
        <v>158</v>
      </c>
      <c r="U67" s="3"/>
      <c r="V67" s="3"/>
      <c r="W67" s="3"/>
      <c r="X67" s="3" t="s">
        <v>388</v>
      </c>
      <c r="Y67" s="3"/>
      <c r="Z67" s="37" t="s">
        <v>119</v>
      </c>
      <c r="AA67" s="38"/>
      <c r="AB67" s="38"/>
      <c r="AC67" s="38"/>
      <c r="AD67" s="38"/>
      <c r="AE67" s="38"/>
    </row>
    <row r="68" ht="108" spans="1:31">
      <c r="A68" s="5">
        <v>19</v>
      </c>
      <c r="B68" s="5" t="s">
        <v>389</v>
      </c>
      <c r="C68" s="5" t="s">
        <v>390</v>
      </c>
      <c r="D68" s="5" t="s">
        <v>363</v>
      </c>
      <c r="E68" s="5">
        <v>40000</v>
      </c>
      <c r="F68" s="3"/>
      <c r="G68" s="3"/>
      <c r="H68" s="5">
        <v>40000</v>
      </c>
      <c r="I68" s="3"/>
      <c r="J68" s="3"/>
      <c r="K68" s="3"/>
      <c r="L68" s="3"/>
      <c r="M68" s="5">
        <v>20000</v>
      </c>
      <c r="N68" s="24">
        <v>9100</v>
      </c>
      <c r="O68" s="22">
        <f t="shared" si="5"/>
        <v>0.455</v>
      </c>
      <c r="P68" s="3" t="s">
        <v>325</v>
      </c>
      <c r="Q68" s="3" t="s">
        <v>41</v>
      </c>
      <c r="R68" s="3" t="s">
        <v>158</v>
      </c>
      <c r="S68" s="3" t="s">
        <v>41</v>
      </c>
      <c r="T68" s="3" t="s">
        <v>158</v>
      </c>
      <c r="U68" s="3"/>
      <c r="V68" s="3"/>
      <c r="W68" s="3"/>
      <c r="X68" s="3" t="s">
        <v>391</v>
      </c>
      <c r="Y68" s="3"/>
      <c r="Z68" s="37" t="s">
        <v>119</v>
      </c>
      <c r="AA68" s="38"/>
      <c r="AB68" s="38"/>
      <c r="AC68" s="38"/>
      <c r="AD68" s="38"/>
      <c r="AE68" s="38"/>
    </row>
    <row r="69" ht="94.5" spans="1:31">
      <c r="A69" s="5">
        <v>20</v>
      </c>
      <c r="B69" s="5" t="s">
        <v>392</v>
      </c>
      <c r="C69" s="5" t="s">
        <v>393</v>
      </c>
      <c r="D69" s="5" t="s">
        <v>363</v>
      </c>
      <c r="E69" s="5">
        <v>40000</v>
      </c>
      <c r="F69" s="3"/>
      <c r="G69" s="3"/>
      <c r="H69" s="5">
        <v>40000</v>
      </c>
      <c r="I69" s="3"/>
      <c r="J69" s="3"/>
      <c r="K69" s="3"/>
      <c r="L69" s="3"/>
      <c r="M69" s="5">
        <v>20000</v>
      </c>
      <c r="N69" s="24">
        <v>9150</v>
      </c>
      <c r="O69" s="22">
        <f t="shared" si="5"/>
        <v>0.4575</v>
      </c>
      <c r="P69" s="3" t="s">
        <v>325</v>
      </c>
      <c r="Q69" s="3" t="s">
        <v>41</v>
      </c>
      <c r="R69" s="3" t="s">
        <v>158</v>
      </c>
      <c r="S69" s="3" t="s">
        <v>41</v>
      </c>
      <c r="T69" s="3" t="s">
        <v>158</v>
      </c>
      <c r="U69" s="3"/>
      <c r="V69" s="3"/>
      <c r="W69" s="3"/>
      <c r="X69" s="3" t="s">
        <v>394</v>
      </c>
      <c r="Y69" s="3"/>
      <c r="Z69" s="37" t="s">
        <v>119</v>
      </c>
      <c r="AA69" s="38"/>
      <c r="AB69" s="38"/>
      <c r="AC69" s="38"/>
      <c r="AD69" s="38"/>
      <c r="AE69" s="38"/>
    </row>
    <row r="70" ht="81" spans="1:31">
      <c r="A70" s="5">
        <v>21</v>
      </c>
      <c r="B70" s="5" t="s">
        <v>395</v>
      </c>
      <c r="C70" s="5" t="s">
        <v>396</v>
      </c>
      <c r="D70" s="5" t="s">
        <v>363</v>
      </c>
      <c r="E70" s="5">
        <v>20000</v>
      </c>
      <c r="F70" s="3"/>
      <c r="G70" s="3"/>
      <c r="H70" s="5">
        <v>20000</v>
      </c>
      <c r="I70" s="3"/>
      <c r="J70" s="3"/>
      <c r="K70" s="3"/>
      <c r="L70" s="3"/>
      <c r="M70" s="5">
        <v>10000</v>
      </c>
      <c r="N70" s="24">
        <v>4670</v>
      </c>
      <c r="O70" s="22">
        <f t="shared" si="5"/>
        <v>0.467</v>
      </c>
      <c r="P70" s="3" t="s">
        <v>325</v>
      </c>
      <c r="Q70" s="3" t="s">
        <v>41</v>
      </c>
      <c r="R70" s="3" t="s">
        <v>158</v>
      </c>
      <c r="S70" s="3" t="s">
        <v>41</v>
      </c>
      <c r="T70" s="3" t="s">
        <v>158</v>
      </c>
      <c r="U70" s="3"/>
      <c r="V70" s="3"/>
      <c r="W70" s="3"/>
      <c r="X70" s="3" t="s">
        <v>397</v>
      </c>
      <c r="Y70" s="3"/>
      <c r="Z70" s="5" t="s">
        <v>119</v>
      </c>
      <c r="AA70" s="38"/>
      <c r="AB70" s="38"/>
      <c r="AC70" s="38"/>
      <c r="AD70" s="38"/>
      <c r="AE70" s="38"/>
    </row>
    <row r="71" ht="67.5" spans="1:31">
      <c r="A71" s="5">
        <v>22</v>
      </c>
      <c r="B71" s="5" t="s">
        <v>398</v>
      </c>
      <c r="C71" s="5" t="s">
        <v>399</v>
      </c>
      <c r="D71" s="5" t="s">
        <v>400</v>
      </c>
      <c r="E71" s="5">
        <v>50000</v>
      </c>
      <c r="F71" s="3"/>
      <c r="G71" s="3"/>
      <c r="H71" s="5">
        <v>50000</v>
      </c>
      <c r="I71" s="3"/>
      <c r="J71" s="3"/>
      <c r="K71" s="3"/>
      <c r="L71" s="3"/>
      <c r="M71" s="5">
        <v>15000</v>
      </c>
      <c r="N71" s="24">
        <v>2000</v>
      </c>
      <c r="O71" s="22">
        <f t="shared" si="5"/>
        <v>0.133333333333333</v>
      </c>
      <c r="P71" s="3" t="s">
        <v>359</v>
      </c>
      <c r="Q71" s="3" t="s">
        <v>41</v>
      </c>
      <c r="R71" s="3" t="s">
        <v>41</v>
      </c>
      <c r="S71" s="3" t="s">
        <v>41</v>
      </c>
      <c r="T71" s="3" t="s">
        <v>41</v>
      </c>
      <c r="U71" s="3"/>
      <c r="V71" s="3"/>
      <c r="W71" s="3"/>
      <c r="X71" s="3" t="s">
        <v>401</v>
      </c>
      <c r="Y71" s="3"/>
      <c r="Z71" s="5" t="s">
        <v>67</v>
      </c>
      <c r="AA71" s="38"/>
      <c r="AB71" s="38"/>
      <c r="AC71" s="38"/>
      <c r="AD71" s="38"/>
      <c r="AE71" s="38"/>
    </row>
    <row r="72" ht="121.5" spans="1:31">
      <c r="A72" s="5">
        <v>23</v>
      </c>
      <c r="B72" s="5" t="s">
        <v>402</v>
      </c>
      <c r="C72" s="5" t="s">
        <v>403</v>
      </c>
      <c r="D72" s="5" t="s">
        <v>404</v>
      </c>
      <c r="E72" s="5">
        <v>30000</v>
      </c>
      <c r="F72" s="3"/>
      <c r="G72" s="3"/>
      <c r="H72" s="5">
        <v>30000</v>
      </c>
      <c r="I72" s="3"/>
      <c r="J72" s="3"/>
      <c r="K72" s="3"/>
      <c r="L72" s="3"/>
      <c r="M72" s="5">
        <v>10000</v>
      </c>
      <c r="N72" s="24">
        <v>4600</v>
      </c>
      <c r="O72" s="22">
        <f t="shared" si="5"/>
        <v>0.46</v>
      </c>
      <c r="P72" s="3" t="s">
        <v>325</v>
      </c>
      <c r="Q72" s="3" t="s">
        <v>41</v>
      </c>
      <c r="R72" s="3" t="s">
        <v>41</v>
      </c>
      <c r="S72" s="3" t="s">
        <v>41</v>
      </c>
      <c r="T72" s="3" t="s">
        <v>41</v>
      </c>
      <c r="U72" s="3"/>
      <c r="V72" s="3"/>
      <c r="W72" s="3"/>
      <c r="X72" s="3" t="s">
        <v>405</v>
      </c>
      <c r="Y72" s="3"/>
      <c r="Z72" s="5" t="s">
        <v>119</v>
      </c>
      <c r="AA72" s="38"/>
      <c r="AB72" s="38"/>
      <c r="AC72" s="38"/>
      <c r="AD72" s="38"/>
      <c r="AE72" s="38"/>
    </row>
    <row r="73" ht="121.5" spans="1:31">
      <c r="A73" s="5">
        <v>24</v>
      </c>
      <c r="B73" s="5" t="s">
        <v>406</v>
      </c>
      <c r="C73" s="5" t="s">
        <v>407</v>
      </c>
      <c r="D73" s="5" t="s">
        <v>400</v>
      </c>
      <c r="E73" s="5">
        <v>50000</v>
      </c>
      <c r="F73" s="3"/>
      <c r="G73" s="3"/>
      <c r="H73" s="5">
        <v>50000</v>
      </c>
      <c r="I73" s="3"/>
      <c r="J73" s="3"/>
      <c r="K73" s="3"/>
      <c r="L73" s="3"/>
      <c r="M73" s="5">
        <v>25000</v>
      </c>
      <c r="N73" s="24">
        <v>12400</v>
      </c>
      <c r="O73" s="22">
        <f t="shared" si="5"/>
        <v>0.496</v>
      </c>
      <c r="P73" s="3" t="s">
        <v>325</v>
      </c>
      <c r="Q73" s="3" t="s">
        <v>41</v>
      </c>
      <c r="R73" s="3" t="s">
        <v>41</v>
      </c>
      <c r="S73" s="3" t="s">
        <v>41</v>
      </c>
      <c r="T73" s="3" t="s">
        <v>41</v>
      </c>
      <c r="U73" s="3"/>
      <c r="V73" s="3"/>
      <c r="W73" s="3"/>
      <c r="X73" s="3" t="s">
        <v>408</v>
      </c>
      <c r="Y73" s="3"/>
      <c r="Z73" s="5" t="s">
        <v>119</v>
      </c>
      <c r="AA73" s="38"/>
      <c r="AB73" s="38"/>
      <c r="AC73" s="38"/>
      <c r="AD73" s="38"/>
      <c r="AE73" s="38"/>
    </row>
    <row r="74" ht="121.5" spans="1:31">
      <c r="A74" s="5">
        <v>25</v>
      </c>
      <c r="B74" s="5" t="s">
        <v>409</v>
      </c>
      <c r="C74" s="5" t="s">
        <v>410</v>
      </c>
      <c r="D74" s="5" t="s">
        <v>400</v>
      </c>
      <c r="E74" s="5">
        <v>30000</v>
      </c>
      <c r="F74" s="3"/>
      <c r="G74" s="3"/>
      <c r="H74" s="5">
        <v>30000</v>
      </c>
      <c r="I74" s="3"/>
      <c r="J74" s="3"/>
      <c r="K74" s="3"/>
      <c r="L74" s="3"/>
      <c r="M74" s="5">
        <v>15000</v>
      </c>
      <c r="N74" s="24">
        <v>0</v>
      </c>
      <c r="O74" s="22">
        <f t="shared" si="5"/>
        <v>0</v>
      </c>
      <c r="P74" s="3" t="s">
        <v>359</v>
      </c>
      <c r="Q74" s="3" t="s">
        <v>41</v>
      </c>
      <c r="R74" s="3" t="s">
        <v>41</v>
      </c>
      <c r="S74" s="3" t="s">
        <v>41</v>
      </c>
      <c r="T74" s="3" t="s">
        <v>41</v>
      </c>
      <c r="U74" s="3"/>
      <c r="V74" s="3"/>
      <c r="W74" s="3"/>
      <c r="X74" s="3" t="s">
        <v>411</v>
      </c>
      <c r="Y74" s="3"/>
      <c r="Z74" s="5" t="s">
        <v>119</v>
      </c>
      <c r="AA74" s="38"/>
      <c r="AB74" s="38"/>
      <c r="AC74" s="38"/>
      <c r="AD74" s="38"/>
      <c r="AE74" s="38"/>
    </row>
    <row r="75" ht="40.5" spans="1:31">
      <c r="A75" s="5">
        <v>26</v>
      </c>
      <c r="B75" s="5" t="s">
        <v>412</v>
      </c>
      <c r="C75" s="5" t="s">
        <v>413</v>
      </c>
      <c r="D75" s="5" t="s">
        <v>414</v>
      </c>
      <c r="E75" s="5">
        <v>30000</v>
      </c>
      <c r="F75" s="3"/>
      <c r="G75" s="3"/>
      <c r="H75" s="5">
        <v>30000</v>
      </c>
      <c r="I75" s="3"/>
      <c r="J75" s="3"/>
      <c r="K75" s="3"/>
      <c r="L75" s="3"/>
      <c r="M75" s="5">
        <v>15000</v>
      </c>
      <c r="N75" s="24">
        <v>0</v>
      </c>
      <c r="O75" s="22">
        <f t="shared" si="5"/>
        <v>0</v>
      </c>
      <c r="P75" s="3" t="s">
        <v>359</v>
      </c>
      <c r="Q75" s="3" t="s">
        <v>41</v>
      </c>
      <c r="R75" s="3" t="s">
        <v>41</v>
      </c>
      <c r="S75" s="3" t="s">
        <v>41</v>
      </c>
      <c r="T75" s="3" t="s">
        <v>41</v>
      </c>
      <c r="U75" s="3"/>
      <c r="V75" s="3"/>
      <c r="W75" s="3"/>
      <c r="X75" s="3" t="s">
        <v>415</v>
      </c>
      <c r="Y75" s="3"/>
      <c r="Z75" s="5" t="s">
        <v>119</v>
      </c>
      <c r="AA75" s="38"/>
      <c r="AB75" s="38"/>
      <c r="AC75" s="38"/>
      <c r="AD75" s="38"/>
      <c r="AE75" s="38"/>
    </row>
    <row r="76" ht="81" spans="1:31">
      <c r="A76" s="5">
        <v>27</v>
      </c>
      <c r="B76" s="5" t="s">
        <v>416</v>
      </c>
      <c r="C76" s="5" t="s">
        <v>417</v>
      </c>
      <c r="D76" s="5" t="s">
        <v>418</v>
      </c>
      <c r="E76" s="5">
        <v>50000</v>
      </c>
      <c r="F76" s="3"/>
      <c r="G76" s="3"/>
      <c r="H76" s="5">
        <v>50000</v>
      </c>
      <c r="I76" s="3"/>
      <c r="J76" s="3"/>
      <c r="K76" s="3"/>
      <c r="L76" s="3"/>
      <c r="M76" s="5">
        <v>20000</v>
      </c>
      <c r="N76" s="24">
        <v>4500</v>
      </c>
      <c r="O76" s="22">
        <f t="shared" si="5"/>
        <v>0.225</v>
      </c>
      <c r="P76" s="3" t="s">
        <v>325</v>
      </c>
      <c r="Q76" s="3" t="s">
        <v>419</v>
      </c>
      <c r="R76" s="3" t="s">
        <v>41</v>
      </c>
      <c r="S76" s="3" t="s">
        <v>74</v>
      </c>
      <c r="T76" s="3" t="s">
        <v>41</v>
      </c>
      <c r="U76" s="3"/>
      <c r="V76" s="3"/>
      <c r="W76" s="3"/>
      <c r="X76" s="3" t="s">
        <v>420</v>
      </c>
      <c r="Y76" s="3"/>
      <c r="Z76" s="5" t="s">
        <v>421</v>
      </c>
      <c r="AA76" s="38"/>
      <c r="AB76" s="38"/>
      <c r="AC76" s="38"/>
      <c r="AD76" s="38"/>
      <c r="AE76" s="38"/>
    </row>
    <row r="77" ht="94.5" spans="1:31">
      <c r="A77" s="5">
        <v>28</v>
      </c>
      <c r="B77" s="9" t="s">
        <v>422</v>
      </c>
      <c r="C77" s="9" t="s">
        <v>423</v>
      </c>
      <c r="D77" s="5" t="s">
        <v>400</v>
      </c>
      <c r="E77" s="5">
        <v>20000</v>
      </c>
      <c r="F77" s="3"/>
      <c r="G77" s="3"/>
      <c r="H77" s="5">
        <v>20000</v>
      </c>
      <c r="I77" s="3"/>
      <c r="J77" s="3"/>
      <c r="K77" s="3"/>
      <c r="L77" s="3"/>
      <c r="M77" s="5">
        <v>10000</v>
      </c>
      <c r="N77" s="24">
        <v>2000</v>
      </c>
      <c r="O77" s="22">
        <f t="shared" si="5"/>
        <v>0.2</v>
      </c>
      <c r="P77" s="3" t="s">
        <v>325</v>
      </c>
      <c r="Q77" s="3" t="s">
        <v>41</v>
      </c>
      <c r="R77" s="3" t="s">
        <v>41</v>
      </c>
      <c r="S77" s="3" t="s">
        <v>41</v>
      </c>
      <c r="T77" s="3" t="s">
        <v>41</v>
      </c>
      <c r="U77" s="3"/>
      <c r="V77" s="3"/>
      <c r="W77" s="3"/>
      <c r="X77" s="11" t="s">
        <v>424</v>
      </c>
      <c r="Y77" s="3"/>
      <c r="Z77" s="5" t="s">
        <v>425</v>
      </c>
      <c r="AA77" s="38"/>
      <c r="AB77" s="38"/>
      <c r="AC77" s="38"/>
      <c r="AD77" s="38"/>
      <c r="AE77" s="38"/>
    </row>
    <row r="78" ht="94.5" spans="1:31">
      <c r="A78" s="5">
        <v>29</v>
      </c>
      <c r="B78" s="9" t="s">
        <v>426</v>
      </c>
      <c r="C78" s="9" t="s">
        <v>427</v>
      </c>
      <c r="D78" s="9" t="s">
        <v>428</v>
      </c>
      <c r="E78" s="9">
        <v>30000</v>
      </c>
      <c r="F78" s="3"/>
      <c r="G78" s="11"/>
      <c r="H78" s="9">
        <v>30000</v>
      </c>
      <c r="I78" s="11"/>
      <c r="J78" s="11"/>
      <c r="K78" s="11"/>
      <c r="L78" s="11"/>
      <c r="M78" s="9">
        <v>15000</v>
      </c>
      <c r="N78" s="24">
        <v>7000</v>
      </c>
      <c r="O78" s="22">
        <f t="shared" si="5"/>
        <v>0.466666666666667</v>
      </c>
      <c r="P78" s="3" t="s">
        <v>325</v>
      </c>
      <c r="Q78" s="3" t="s">
        <v>41</v>
      </c>
      <c r="R78" s="3" t="s">
        <v>41</v>
      </c>
      <c r="S78" s="3" t="s">
        <v>41</v>
      </c>
      <c r="T78" s="3" t="s">
        <v>41</v>
      </c>
      <c r="U78" s="11"/>
      <c r="V78" s="11"/>
      <c r="W78" s="11"/>
      <c r="X78" s="11" t="s">
        <v>429</v>
      </c>
      <c r="Y78" s="11"/>
      <c r="Z78" s="9" t="s">
        <v>119</v>
      </c>
      <c r="AA78" s="38"/>
      <c r="AB78" s="38"/>
      <c r="AC78" s="38"/>
      <c r="AD78" s="38"/>
      <c r="AE78" s="38"/>
    </row>
    <row r="79" ht="40.5" spans="1:31">
      <c r="A79" s="2" t="s">
        <v>430</v>
      </c>
      <c r="B79" s="2" t="s">
        <v>431</v>
      </c>
      <c r="C79" s="2"/>
      <c r="D79" s="2"/>
      <c r="E79" s="2">
        <f>SUM(E80+E84+E92)</f>
        <v>2417000</v>
      </c>
      <c r="F79" s="3"/>
      <c r="G79" s="4"/>
      <c r="H79" s="2">
        <f>SUM(H80+H84+H92)</f>
        <v>2417000</v>
      </c>
      <c r="I79" s="4"/>
      <c r="J79" s="4"/>
      <c r="K79" s="4"/>
      <c r="L79" s="4"/>
      <c r="M79" s="2">
        <f>SUM(M80+M84+M92)</f>
        <v>811000</v>
      </c>
      <c r="N79" s="4">
        <f>SUM(N80+N84+N92)</f>
        <v>357480</v>
      </c>
      <c r="O79" s="22">
        <f t="shared" si="5"/>
        <v>0.44078914919852</v>
      </c>
      <c r="P79" s="4"/>
      <c r="Q79" s="4"/>
      <c r="R79" s="4"/>
      <c r="S79" s="4"/>
      <c r="T79" s="4"/>
      <c r="U79" s="4"/>
      <c r="V79" s="4"/>
      <c r="W79" s="4"/>
      <c r="X79" s="4"/>
      <c r="Y79" s="4"/>
      <c r="Z79" s="4"/>
      <c r="AA79" s="2"/>
      <c r="AB79" s="2"/>
      <c r="AC79" s="2"/>
      <c r="AD79" s="33"/>
      <c r="AE79" s="33"/>
    </row>
    <row r="80" ht="27" spans="1:31">
      <c r="A80" s="2"/>
      <c r="B80" s="2" t="s">
        <v>432</v>
      </c>
      <c r="C80" s="2"/>
      <c r="D80" s="2"/>
      <c r="E80" s="2">
        <f>SUM(E81:E83)</f>
        <v>105000</v>
      </c>
      <c r="F80" s="3"/>
      <c r="G80" s="4"/>
      <c r="H80" s="2">
        <f>SUM(H81:H83)</f>
        <v>105000</v>
      </c>
      <c r="I80" s="4"/>
      <c r="J80" s="4"/>
      <c r="K80" s="4"/>
      <c r="L80" s="4"/>
      <c r="M80" s="2">
        <f>SUM(M81:M83)</f>
        <v>70000</v>
      </c>
      <c r="N80" s="4">
        <f>SUM(N81:N83)</f>
        <v>13130</v>
      </c>
      <c r="O80" s="22">
        <f t="shared" si="5"/>
        <v>0.187571428571429</v>
      </c>
      <c r="P80" s="4"/>
      <c r="Q80" s="4"/>
      <c r="R80" s="4"/>
      <c r="S80" s="4"/>
      <c r="T80" s="4"/>
      <c r="U80" s="4"/>
      <c r="V80" s="4"/>
      <c r="W80" s="4"/>
      <c r="X80" s="4"/>
      <c r="Y80" s="4"/>
      <c r="Z80" s="4"/>
      <c r="AA80" s="2"/>
      <c r="AB80" s="2"/>
      <c r="AC80" s="2"/>
      <c r="AD80" s="33"/>
      <c r="AE80" s="33"/>
    </row>
    <row r="81" ht="229.5" spans="1:31">
      <c r="A81" s="5">
        <v>1</v>
      </c>
      <c r="B81" s="5" t="s">
        <v>433</v>
      </c>
      <c r="C81" s="5" t="s">
        <v>434</v>
      </c>
      <c r="D81" s="5" t="s">
        <v>324</v>
      </c>
      <c r="E81" s="5">
        <v>50000</v>
      </c>
      <c r="F81" s="3"/>
      <c r="G81" s="3"/>
      <c r="H81" s="5">
        <v>50000</v>
      </c>
      <c r="I81" s="3"/>
      <c r="J81" s="3"/>
      <c r="K81" s="3"/>
      <c r="L81" s="3"/>
      <c r="M81" s="5">
        <v>30000</v>
      </c>
      <c r="N81" s="24">
        <v>4000</v>
      </c>
      <c r="O81" s="22">
        <f t="shared" si="5"/>
        <v>0.133333333333333</v>
      </c>
      <c r="P81" s="3" t="s">
        <v>435</v>
      </c>
      <c r="Q81" s="3" t="s">
        <v>41</v>
      </c>
      <c r="R81" s="3" t="s">
        <v>41</v>
      </c>
      <c r="S81" s="3" t="s">
        <v>41</v>
      </c>
      <c r="T81" s="3" t="s">
        <v>41</v>
      </c>
      <c r="U81" s="3"/>
      <c r="V81" s="3"/>
      <c r="W81" s="3"/>
      <c r="X81" s="3" t="s">
        <v>436</v>
      </c>
      <c r="Y81" s="3"/>
      <c r="Z81" s="5" t="s">
        <v>437</v>
      </c>
      <c r="AA81" s="2"/>
      <c r="AB81" s="2"/>
      <c r="AC81" s="2"/>
      <c r="AD81" s="33"/>
      <c r="AE81" s="33"/>
    </row>
    <row r="82" ht="121.5" spans="1:31">
      <c r="A82" s="5">
        <v>2</v>
      </c>
      <c r="B82" s="5" t="s">
        <v>438</v>
      </c>
      <c r="C82" s="5" t="s">
        <v>439</v>
      </c>
      <c r="D82" s="5" t="s">
        <v>440</v>
      </c>
      <c r="E82" s="39">
        <v>25000</v>
      </c>
      <c r="F82" s="3"/>
      <c r="G82" s="3"/>
      <c r="H82" s="39">
        <v>25000</v>
      </c>
      <c r="I82" s="3"/>
      <c r="J82" s="3"/>
      <c r="K82" s="3"/>
      <c r="L82" s="23"/>
      <c r="M82" s="5">
        <v>20000</v>
      </c>
      <c r="N82" s="24">
        <v>0</v>
      </c>
      <c r="O82" s="22">
        <f t="shared" si="5"/>
        <v>0</v>
      </c>
      <c r="P82" s="3" t="s">
        <v>359</v>
      </c>
      <c r="Q82" s="3" t="s">
        <v>441</v>
      </c>
      <c r="R82" s="3" t="s">
        <v>442</v>
      </c>
      <c r="S82" s="3" t="s">
        <v>41</v>
      </c>
      <c r="T82" s="3" t="s">
        <v>443</v>
      </c>
      <c r="U82" s="3">
        <v>56</v>
      </c>
      <c r="V82" s="3"/>
      <c r="W82" s="3"/>
      <c r="X82" s="3" t="s">
        <v>444</v>
      </c>
      <c r="Y82" s="24" t="s">
        <v>43</v>
      </c>
      <c r="Z82" s="13" t="s">
        <v>445</v>
      </c>
      <c r="AA82" s="13" t="s">
        <v>446</v>
      </c>
      <c r="AB82" s="5">
        <v>15836625888</v>
      </c>
      <c r="AC82" s="5"/>
      <c r="AD82" s="35"/>
      <c r="AE82" s="35"/>
    </row>
    <row r="83" ht="81" spans="1:31">
      <c r="A83" s="5">
        <v>3</v>
      </c>
      <c r="B83" s="5" t="s">
        <v>447</v>
      </c>
      <c r="C83" s="5" t="s">
        <v>448</v>
      </c>
      <c r="D83" s="5" t="s">
        <v>449</v>
      </c>
      <c r="E83" s="39">
        <v>30000</v>
      </c>
      <c r="F83" s="3"/>
      <c r="G83" s="3"/>
      <c r="H83" s="39">
        <v>30000</v>
      </c>
      <c r="I83" s="3"/>
      <c r="J83" s="3"/>
      <c r="K83" s="3"/>
      <c r="L83" s="23"/>
      <c r="M83" s="5">
        <v>20000</v>
      </c>
      <c r="N83" s="24">
        <v>9130</v>
      </c>
      <c r="O83" s="22">
        <f t="shared" si="5"/>
        <v>0.4565</v>
      </c>
      <c r="P83" s="3" t="s">
        <v>450</v>
      </c>
      <c r="Q83" s="3" t="s">
        <v>451</v>
      </c>
      <c r="R83" s="3" t="s">
        <v>452</v>
      </c>
      <c r="S83" s="3" t="s">
        <v>41</v>
      </c>
      <c r="T83" s="3" t="s">
        <v>453</v>
      </c>
      <c r="U83" s="3">
        <v>52</v>
      </c>
      <c r="V83" s="3"/>
      <c r="W83" s="3"/>
      <c r="X83" s="3" t="s">
        <v>454</v>
      </c>
      <c r="Y83" s="24" t="s">
        <v>43</v>
      </c>
      <c r="Z83" s="13" t="s">
        <v>264</v>
      </c>
      <c r="AA83" s="13" t="s">
        <v>446</v>
      </c>
      <c r="AB83" s="5">
        <v>15836625888</v>
      </c>
      <c r="AC83" s="5"/>
      <c r="AD83" s="35"/>
      <c r="AE83" s="35"/>
    </row>
    <row r="84" ht="27" spans="1:31">
      <c r="A84" s="2"/>
      <c r="B84" s="2" t="s">
        <v>455</v>
      </c>
      <c r="C84" s="2"/>
      <c r="D84" s="2"/>
      <c r="E84" s="40">
        <f>SUM(E85:E91)</f>
        <v>1567000</v>
      </c>
      <c r="F84" s="3"/>
      <c r="G84" s="18"/>
      <c r="H84" s="40">
        <f>SUM(H85:H91)</f>
        <v>1567000</v>
      </c>
      <c r="I84" s="18"/>
      <c r="J84" s="18"/>
      <c r="K84" s="18"/>
      <c r="L84" s="18"/>
      <c r="M84" s="40">
        <f>SUM(M85:M91)</f>
        <v>475000</v>
      </c>
      <c r="N84" s="18">
        <f>SUM(N85:N91)</f>
        <v>221820</v>
      </c>
      <c r="O84" s="22">
        <f t="shared" si="5"/>
        <v>0.466989473684211</v>
      </c>
      <c r="P84" s="4"/>
      <c r="Q84" s="4"/>
      <c r="R84" s="4"/>
      <c r="S84" s="4"/>
      <c r="T84" s="4"/>
      <c r="U84" s="4"/>
      <c r="V84" s="4"/>
      <c r="W84" s="4"/>
      <c r="X84" s="4"/>
      <c r="Y84" s="8"/>
      <c r="Z84" s="8"/>
      <c r="AA84" s="12"/>
      <c r="AB84" s="2"/>
      <c r="AC84" s="2"/>
      <c r="AD84" s="33"/>
      <c r="AE84" s="33"/>
    </row>
    <row r="85" ht="54" spans="1:31">
      <c r="A85" s="5">
        <v>1</v>
      </c>
      <c r="B85" s="13" t="s">
        <v>456</v>
      </c>
      <c r="C85" s="13" t="s">
        <v>457</v>
      </c>
      <c r="D85" s="5" t="s">
        <v>458</v>
      </c>
      <c r="E85" s="39">
        <v>80000</v>
      </c>
      <c r="F85" s="3"/>
      <c r="G85" s="3"/>
      <c r="H85" s="39">
        <v>80000</v>
      </c>
      <c r="I85" s="3"/>
      <c r="J85" s="3"/>
      <c r="K85" s="3"/>
      <c r="L85" s="23">
        <v>30000</v>
      </c>
      <c r="M85" s="6">
        <v>30000</v>
      </c>
      <c r="N85" s="24">
        <v>14100</v>
      </c>
      <c r="O85" s="22">
        <f t="shared" si="5"/>
        <v>0.47</v>
      </c>
      <c r="P85" s="13" t="s">
        <v>459</v>
      </c>
      <c r="Q85" s="24" t="s">
        <v>460</v>
      </c>
      <c r="R85" s="24" t="s">
        <v>461</v>
      </c>
      <c r="S85" s="24" t="s">
        <v>462</v>
      </c>
      <c r="T85" s="24" t="s">
        <v>463</v>
      </c>
      <c r="U85" s="24"/>
      <c r="V85" s="24"/>
      <c r="W85" s="24"/>
      <c r="X85" s="24" t="s">
        <v>464</v>
      </c>
      <c r="Y85" s="24" t="s">
        <v>43</v>
      </c>
      <c r="Z85" s="13" t="s">
        <v>465</v>
      </c>
      <c r="AA85" s="13" t="s">
        <v>466</v>
      </c>
      <c r="AB85" s="5">
        <v>13703808512</v>
      </c>
      <c r="AC85" s="13" t="s">
        <v>467</v>
      </c>
      <c r="AD85" s="13"/>
      <c r="AE85" s="5">
        <v>13603808067</v>
      </c>
    </row>
    <row r="86" ht="67.5" spans="1:31">
      <c r="A86" s="5">
        <v>2</v>
      </c>
      <c r="B86" s="5" t="s">
        <v>468</v>
      </c>
      <c r="C86" s="5" t="s">
        <v>469</v>
      </c>
      <c r="D86" s="5" t="s">
        <v>470</v>
      </c>
      <c r="E86" s="5">
        <v>300000</v>
      </c>
      <c r="F86" s="3"/>
      <c r="G86" s="3"/>
      <c r="H86" s="5">
        <v>300000</v>
      </c>
      <c r="I86" s="3"/>
      <c r="J86" s="3"/>
      <c r="K86" s="3"/>
      <c r="L86" s="3">
        <v>50000</v>
      </c>
      <c r="M86" s="5">
        <v>60000</v>
      </c>
      <c r="N86" s="24">
        <v>27800</v>
      </c>
      <c r="O86" s="22">
        <f t="shared" si="5"/>
        <v>0.463333333333333</v>
      </c>
      <c r="P86" s="13" t="s">
        <v>459</v>
      </c>
      <c r="Q86" s="3" t="s">
        <v>471</v>
      </c>
      <c r="R86" s="3" t="s">
        <v>41</v>
      </c>
      <c r="S86" s="3" t="s">
        <v>41</v>
      </c>
      <c r="T86" s="3" t="s">
        <v>41</v>
      </c>
      <c r="U86" s="24">
        <v>200</v>
      </c>
      <c r="V86" s="3"/>
      <c r="W86" s="3">
        <v>200</v>
      </c>
      <c r="X86" s="24" t="s">
        <v>472</v>
      </c>
      <c r="Y86" s="24" t="s">
        <v>43</v>
      </c>
      <c r="Z86" s="13" t="s">
        <v>473</v>
      </c>
      <c r="AA86" s="13" t="s">
        <v>474</v>
      </c>
      <c r="AB86" s="5">
        <v>15938055766</v>
      </c>
      <c r="AC86" s="5"/>
      <c r="AD86" s="5"/>
      <c r="AE86" s="5"/>
    </row>
    <row r="87" ht="108" spans="1:31">
      <c r="A87" s="5">
        <v>3</v>
      </c>
      <c r="B87" s="5" t="s">
        <v>475</v>
      </c>
      <c r="C87" s="5" t="s">
        <v>476</v>
      </c>
      <c r="D87" s="5" t="s">
        <v>477</v>
      </c>
      <c r="E87" s="5">
        <v>90000</v>
      </c>
      <c r="F87" s="3"/>
      <c r="G87" s="3"/>
      <c r="H87" s="5">
        <v>90000</v>
      </c>
      <c r="I87" s="3"/>
      <c r="J87" s="3"/>
      <c r="K87" s="3"/>
      <c r="L87" s="3">
        <v>25000</v>
      </c>
      <c r="M87" s="5">
        <v>40000</v>
      </c>
      <c r="N87" s="24">
        <v>18520</v>
      </c>
      <c r="O87" s="22">
        <f t="shared" si="5"/>
        <v>0.463</v>
      </c>
      <c r="P87" s="13" t="s">
        <v>459</v>
      </c>
      <c r="Q87" s="3" t="s">
        <v>41</v>
      </c>
      <c r="R87" s="3" t="s">
        <v>41</v>
      </c>
      <c r="S87" s="3" t="s">
        <v>41</v>
      </c>
      <c r="T87" s="3" t="s">
        <v>41</v>
      </c>
      <c r="U87" s="3"/>
      <c r="V87" s="3"/>
      <c r="W87" s="3"/>
      <c r="X87" s="3" t="s">
        <v>478</v>
      </c>
      <c r="Y87" s="3"/>
      <c r="Z87" s="5" t="s">
        <v>437</v>
      </c>
      <c r="AA87" s="2"/>
      <c r="AB87" s="2"/>
      <c r="AC87" s="2"/>
      <c r="AD87" s="33"/>
      <c r="AE87" s="33"/>
    </row>
    <row r="88" ht="54" spans="1:31">
      <c r="A88" s="5">
        <v>4</v>
      </c>
      <c r="B88" s="5" t="s">
        <v>479</v>
      </c>
      <c r="C88" s="5" t="s">
        <v>480</v>
      </c>
      <c r="D88" s="5" t="s">
        <v>477</v>
      </c>
      <c r="E88" s="5">
        <v>15000</v>
      </c>
      <c r="F88" s="3"/>
      <c r="G88" s="3"/>
      <c r="H88" s="5">
        <v>15000</v>
      </c>
      <c r="I88" s="3"/>
      <c r="J88" s="3"/>
      <c r="K88" s="3"/>
      <c r="L88" s="3">
        <v>3500</v>
      </c>
      <c r="M88" s="5">
        <v>5000</v>
      </c>
      <c r="N88" s="24">
        <v>2300</v>
      </c>
      <c r="O88" s="22">
        <f t="shared" si="5"/>
        <v>0.46</v>
      </c>
      <c r="P88" s="13" t="s">
        <v>459</v>
      </c>
      <c r="Q88" s="3" t="s">
        <v>481</v>
      </c>
      <c r="R88" s="3" t="s">
        <v>41</v>
      </c>
      <c r="S88" s="3" t="s">
        <v>41</v>
      </c>
      <c r="T88" s="3" t="s">
        <v>41</v>
      </c>
      <c r="U88" s="3"/>
      <c r="V88" s="3"/>
      <c r="W88" s="3"/>
      <c r="X88" s="3" t="s">
        <v>482</v>
      </c>
      <c r="Y88" s="3"/>
      <c r="Z88" s="3" t="s">
        <v>482</v>
      </c>
      <c r="AA88" s="13"/>
      <c r="AB88" s="5"/>
      <c r="AC88" s="5"/>
      <c r="AD88" s="5"/>
      <c r="AE88" s="5"/>
    </row>
    <row r="89" ht="94.5" spans="1:31">
      <c r="A89" s="5">
        <v>5</v>
      </c>
      <c r="B89" s="5" t="s">
        <v>483</v>
      </c>
      <c r="C89" s="5" t="s">
        <v>484</v>
      </c>
      <c r="D89" s="41" t="s">
        <v>485</v>
      </c>
      <c r="E89" s="39">
        <v>142000</v>
      </c>
      <c r="F89" s="3"/>
      <c r="G89" s="3"/>
      <c r="H89" s="39">
        <v>142000</v>
      </c>
      <c r="I89" s="3"/>
      <c r="J89" s="3"/>
      <c r="K89" s="3"/>
      <c r="L89" s="23">
        <v>30000</v>
      </c>
      <c r="M89" s="5">
        <v>60000</v>
      </c>
      <c r="N89" s="24">
        <v>27100</v>
      </c>
      <c r="O89" s="22">
        <f t="shared" si="5"/>
        <v>0.451666666666667</v>
      </c>
      <c r="P89" s="13" t="s">
        <v>459</v>
      </c>
      <c r="Q89" s="3" t="s">
        <v>486</v>
      </c>
      <c r="R89" s="3" t="s">
        <v>41</v>
      </c>
      <c r="S89" s="3" t="s">
        <v>41</v>
      </c>
      <c r="T89" s="3" t="s">
        <v>41</v>
      </c>
      <c r="U89" s="24">
        <v>180</v>
      </c>
      <c r="V89" s="3"/>
      <c r="W89" s="3">
        <v>180</v>
      </c>
      <c r="X89" s="24" t="s">
        <v>487</v>
      </c>
      <c r="Y89" s="24" t="s">
        <v>43</v>
      </c>
      <c r="Z89" s="13" t="s">
        <v>488</v>
      </c>
      <c r="AA89" s="13" t="s">
        <v>489</v>
      </c>
      <c r="AB89" s="5">
        <v>13938397015</v>
      </c>
      <c r="AC89" s="5"/>
      <c r="AD89" s="5"/>
      <c r="AE89" s="5"/>
    </row>
    <row r="90" ht="121.5" spans="1:31">
      <c r="A90" s="5">
        <v>6</v>
      </c>
      <c r="B90" s="5" t="s">
        <v>490</v>
      </c>
      <c r="C90" s="5" t="s">
        <v>491</v>
      </c>
      <c r="D90" s="5" t="s">
        <v>492</v>
      </c>
      <c r="E90" s="5">
        <v>800000</v>
      </c>
      <c r="F90" s="3"/>
      <c r="G90" s="3"/>
      <c r="H90" s="5">
        <v>800000</v>
      </c>
      <c r="I90" s="3"/>
      <c r="J90" s="3"/>
      <c r="K90" s="3"/>
      <c r="L90" s="3">
        <v>150000</v>
      </c>
      <c r="M90" s="5">
        <v>200000</v>
      </c>
      <c r="N90" s="24">
        <v>94600</v>
      </c>
      <c r="O90" s="22">
        <f t="shared" si="5"/>
        <v>0.473</v>
      </c>
      <c r="P90" s="5" t="s">
        <v>493</v>
      </c>
      <c r="Q90" s="3" t="s">
        <v>494</v>
      </c>
      <c r="R90" s="3" t="s">
        <v>41</v>
      </c>
      <c r="S90" s="3" t="s">
        <v>495</v>
      </c>
      <c r="T90" s="3" t="s">
        <v>41</v>
      </c>
      <c r="U90" s="3">
        <v>6500</v>
      </c>
      <c r="V90" s="3">
        <v>0</v>
      </c>
      <c r="W90" s="3">
        <v>220</v>
      </c>
      <c r="X90" s="3" t="s">
        <v>496</v>
      </c>
      <c r="Y90" s="3" t="s">
        <v>94</v>
      </c>
      <c r="Z90" s="5" t="s">
        <v>465</v>
      </c>
      <c r="AA90" s="5" t="s">
        <v>497</v>
      </c>
      <c r="AB90" s="5" t="s">
        <v>498</v>
      </c>
      <c r="AC90" s="5" t="s">
        <v>97</v>
      </c>
      <c r="AD90" s="5" t="s">
        <v>97</v>
      </c>
      <c r="AE90" s="5" t="s">
        <v>97</v>
      </c>
    </row>
    <row r="91" ht="54" spans="1:31">
      <c r="A91" s="5">
        <v>7</v>
      </c>
      <c r="B91" s="5" t="s">
        <v>499</v>
      </c>
      <c r="C91" s="5" t="s">
        <v>500</v>
      </c>
      <c r="D91" s="5" t="s">
        <v>501</v>
      </c>
      <c r="E91" s="6">
        <v>140000</v>
      </c>
      <c r="F91" s="3"/>
      <c r="G91" s="3"/>
      <c r="H91" s="6">
        <v>140000</v>
      </c>
      <c r="I91" s="3"/>
      <c r="J91" s="3"/>
      <c r="K91" s="3"/>
      <c r="L91" s="23">
        <v>35000</v>
      </c>
      <c r="M91" s="6">
        <v>80000</v>
      </c>
      <c r="N91" s="24">
        <v>37400</v>
      </c>
      <c r="O91" s="22">
        <f t="shared" si="5"/>
        <v>0.4675</v>
      </c>
      <c r="P91" s="13" t="s">
        <v>459</v>
      </c>
      <c r="Q91" s="3" t="s">
        <v>502</v>
      </c>
      <c r="R91" s="3" t="s">
        <v>503</v>
      </c>
      <c r="S91" s="3" t="s">
        <v>504</v>
      </c>
      <c r="T91" s="3" t="s">
        <v>505</v>
      </c>
      <c r="U91" s="24">
        <v>2300</v>
      </c>
      <c r="V91" s="24">
        <v>0</v>
      </c>
      <c r="W91" s="24">
        <v>2300</v>
      </c>
      <c r="X91" s="3" t="s">
        <v>506</v>
      </c>
      <c r="Y91" s="24" t="s">
        <v>43</v>
      </c>
      <c r="Z91" s="13" t="s">
        <v>507</v>
      </c>
      <c r="AA91" s="5" t="s">
        <v>508</v>
      </c>
      <c r="AB91" s="5" t="s">
        <v>509</v>
      </c>
      <c r="AC91" s="5"/>
      <c r="AD91" s="35"/>
      <c r="AE91" s="35"/>
    </row>
    <row r="92" ht="27" spans="1:31">
      <c r="A92" s="2"/>
      <c r="B92" s="2" t="s">
        <v>510</v>
      </c>
      <c r="C92" s="12"/>
      <c r="D92" s="2"/>
      <c r="E92" s="40">
        <f>SUM(E93:E98)</f>
        <v>745000</v>
      </c>
      <c r="F92" s="3"/>
      <c r="G92" s="18"/>
      <c r="H92" s="40">
        <f>SUM(H93:H98)</f>
        <v>745000</v>
      </c>
      <c r="I92" s="18"/>
      <c r="J92" s="18"/>
      <c r="K92" s="18"/>
      <c r="L92" s="18"/>
      <c r="M92" s="40">
        <f>SUM(M93:M98)</f>
        <v>266000</v>
      </c>
      <c r="N92" s="18">
        <f>SUM(N93:N98)</f>
        <v>122530</v>
      </c>
      <c r="O92" s="22">
        <f t="shared" si="5"/>
        <v>0.460639097744361</v>
      </c>
      <c r="P92" s="3"/>
      <c r="Q92" s="8"/>
      <c r="R92" s="8"/>
      <c r="S92" s="8"/>
      <c r="T92" s="8"/>
      <c r="U92" s="24"/>
      <c r="V92" s="24"/>
      <c r="W92" s="24"/>
      <c r="X92" s="8"/>
      <c r="Y92" s="24"/>
      <c r="Z92" s="8"/>
      <c r="AA92" s="13"/>
      <c r="AB92" s="5"/>
      <c r="AC92" s="13"/>
      <c r="AD92" s="13"/>
      <c r="AE92" s="5"/>
    </row>
    <row r="93" ht="67.5" spans="1:31">
      <c r="A93" s="5">
        <v>1</v>
      </c>
      <c r="B93" s="5" t="s">
        <v>511</v>
      </c>
      <c r="C93" s="5" t="s">
        <v>512</v>
      </c>
      <c r="D93" s="5" t="s">
        <v>513</v>
      </c>
      <c r="E93" s="5">
        <v>280000</v>
      </c>
      <c r="F93" s="3"/>
      <c r="G93" s="3"/>
      <c r="H93" s="5">
        <v>280000</v>
      </c>
      <c r="I93" s="3"/>
      <c r="J93" s="3"/>
      <c r="K93" s="3"/>
      <c r="L93" s="3">
        <v>200000</v>
      </c>
      <c r="M93" s="5">
        <v>80000</v>
      </c>
      <c r="N93" s="24">
        <v>37000</v>
      </c>
      <c r="O93" s="22">
        <f t="shared" si="5"/>
        <v>0.4625</v>
      </c>
      <c r="P93" s="45" t="s">
        <v>514</v>
      </c>
      <c r="Q93" s="3" t="s">
        <v>515</v>
      </c>
      <c r="R93" s="3" t="s">
        <v>516</v>
      </c>
      <c r="S93" s="3" t="s">
        <v>517</v>
      </c>
      <c r="T93" s="3" t="s">
        <v>518</v>
      </c>
      <c r="U93" s="3" t="s">
        <v>519</v>
      </c>
      <c r="V93" s="3" t="s">
        <v>520</v>
      </c>
      <c r="W93" s="3" t="s">
        <v>521</v>
      </c>
      <c r="X93" s="3" t="s">
        <v>519</v>
      </c>
      <c r="Y93" s="3" t="s">
        <v>521</v>
      </c>
      <c r="Z93" s="5" t="s">
        <v>465</v>
      </c>
      <c r="AA93" s="48"/>
      <c r="AB93" s="48"/>
      <c r="AC93" s="48"/>
      <c r="AD93" s="48"/>
      <c r="AE93" s="48"/>
    </row>
    <row r="94" ht="54" spans="1:31">
      <c r="A94" s="5">
        <v>2</v>
      </c>
      <c r="B94" s="5" t="s">
        <v>522</v>
      </c>
      <c r="C94" s="5" t="s">
        <v>523</v>
      </c>
      <c r="D94" s="5" t="s">
        <v>187</v>
      </c>
      <c r="E94" s="5">
        <v>200000</v>
      </c>
      <c r="F94" s="3"/>
      <c r="G94" s="3"/>
      <c r="H94" s="5">
        <v>200000</v>
      </c>
      <c r="I94" s="3"/>
      <c r="J94" s="3"/>
      <c r="K94" s="3"/>
      <c r="L94" s="3">
        <v>120000</v>
      </c>
      <c r="M94" s="5">
        <v>80000</v>
      </c>
      <c r="N94" s="24">
        <v>36100</v>
      </c>
      <c r="O94" s="22">
        <f t="shared" si="5"/>
        <v>0.45125</v>
      </c>
      <c r="P94" s="3" t="s">
        <v>39</v>
      </c>
      <c r="Q94" s="3" t="s">
        <v>524</v>
      </c>
      <c r="R94" s="3" t="s">
        <v>525</v>
      </c>
      <c r="S94" s="3" t="s">
        <v>526</v>
      </c>
      <c r="T94" s="3" t="s">
        <v>527</v>
      </c>
      <c r="U94" s="3" t="s">
        <v>521</v>
      </c>
      <c r="V94" s="3"/>
      <c r="W94" s="3"/>
      <c r="X94" s="3" t="s">
        <v>521</v>
      </c>
      <c r="Y94" s="3"/>
      <c r="Z94" s="5" t="s">
        <v>465</v>
      </c>
      <c r="AA94" s="13"/>
      <c r="AB94" s="5"/>
      <c r="AC94" s="5"/>
      <c r="AD94" s="5"/>
      <c r="AE94" s="5"/>
    </row>
    <row r="95" ht="162" spans="1:31">
      <c r="A95" s="5">
        <v>3</v>
      </c>
      <c r="B95" s="13" t="s">
        <v>528</v>
      </c>
      <c r="C95" s="13" t="s">
        <v>529</v>
      </c>
      <c r="D95" s="5" t="s">
        <v>530</v>
      </c>
      <c r="E95" s="39">
        <v>150000</v>
      </c>
      <c r="F95" s="3"/>
      <c r="G95" s="3"/>
      <c r="H95" s="39">
        <v>150000</v>
      </c>
      <c r="I95" s="3"/>
      <c r="J95" s="3"/>
      <c r="K95" s="3"/>
      <c r="L95" s="3">
        <v>100000</v>
      </c>
      <c r="M95" s="6">
        <v>50000</v>
      </c>
      <c r="N95" s="24">
        <v>23100</v>
      </c>
      <c r="O95" s="22">
        <f t="shared" si="5"/>
        <v>0.462</v>
      </c>
      <c r="P95" s="3" t="s">
        <v>39</v>
      </c>
      <c r="Q95" s="24" t="s">
        <v>531</v>
      </c>
      <c r="R95" s="24" t="s">
        <v>532</v>
      </c>
      <c r="S95" s="24" t="s">
        <v>533</v>
      </c>
      <c r="T95" s="24" t="s">
        <v>534</v>
      </c>
      <c r="U95" s="24"/>
      <c r="V95" s="24"/>
      <c r="W95" s="24"/>
      <c r="X95" s="24" t="s">
        <v>535</v>
      </c>
      <c r="Y95" s="24" t="s">
        <v>43</v>
      </c>
      <c r="Z95" s="5" t="s">
        <v>465</v>
      </c>
      <c r="AA95" s="13" t="s">
        <v>466</v>
      </c>
      <c r="AB95" s="5">
        <v>13703808512</v>
      </c>
      <c r="AC95" s="13" t="s">
        <v>467</v>
      </c>
      <c r="AD95" s="13"/>
      <c r="AE95" s="5">
        <v>13603808067</v>
      </c>
    </row>
    <row r="96" ht="54" spans="1:31">
      <c r="A96" s="5">
        <v>4</v>
      </c>
      <c r="B96" s="5" t="s">
        <v>536</v>
      </c>
      <c r="C96" s="5" t="s">
        <v>537</v>
      </c>
      <c r="D96" s="5" t="s">
        <v>215</v>
      </c>
      <c r="E96" s="39">
        <v>90000</v>
      </c>
      <c r="F96" s="3"/>
      <c r="G96" s="3"/>
      <c r="H96" s="39">
        <v>90000</v>
      </c>
      <c r="I96" s="3"/>
      <c r="J96" s="3"/>
      <c r="K96" s="3"/>
      <c r="L96" s="3">
        <v>50000</v>
      </c>
      <c r="M96" s="5">
        <v>40000</v>
      </c>
      <c r="N96" s="24">
        <v>18900</v>
      </c>
      <c r="O96" s="22">
        <f t="shared" si="5"/>
        <v>0.4725</v>
      </c>
      <c r="P96" s="3" t="s">
        <v>39</v>
      </c>
      <c r="Q96" s="3" t="s">
        <v>41</v>
      </c>
      <c r="R96" s="3" t="s">
        <v>41</v>
      </c>
      <c r="S96" s="3" t="s">
        <v>41</v>
      </c>
      <c r="T96" s="3" t="s">
        <v>41</v>
      </c>
      <c r="U96" s="3">
        <v>47</v>
      </c>
      <c r="V96" s="24"/>
      <c r="W96" s="3">
        <v>47</v>
      </c>
      <c r="X96" s="24" t="s">
        <v>538</v>
      </c>
      <c r="Y96" s="24" t="s">
        <v>43</v>
      </c>
      <c r="Z96" s="5" t="s">
        <v>465</v>
      </c>
      <c r="AA96" s="13" t="s">
        <v>466</v>
      </c>
      <c r="AB96" s="5">
        <v>13703808512</v>
      </c>
      <c r="AC96" s="13" t="s">
        <v>467</v>
      </c>
      <c r="AD96" s="13"/>
      <c r="AE96" s="5">
        <v>13603808067</v>
      </c>
    </row>
    <row r="97" ht="67.5" spans="1:31">
      <c r="A97" s="5">
        <v>5</v>
      </c>
      <c r="B97" s="5" t="s">
        <v>539</v>
      </c>
      <c r="C97" s="5" t="s">
        <v>540</v>
      </c>
      <c r="D97" s="41" t="s">
        <v>154</v>
      </c>
      <c r="E97" s="39">
        <v>12000</v>
      </c>
      <c r="F97" s="3"/>
      <c r="G97" s="3"/>
      <c r="H97" s="39">
        <v>12000</v>
      </c>
      <c r="I97" s="3"/>
      <c r="J97" s="3"/>
      <c r="K97" s="3"/>
      <c r="L97" s="3">
        <v>6000</v>
      </c>
      <c r="M97" s="5">
        <v>6000</v>
      </c>
      <c r="N97" s="24">
        <v>2810</v>
      </c>
      <c r="O97" s="22">
        <f t="shared" si="5"/>
        <v>0.468333333333333</v>
      </c>
      <c r="P97" s="3" t="s">
        <v>39</v>
      </c>
      <c r="Q97" s="3" t="s">
        <v>41</v>
      </c>
      <c r="R97" s="3" t="s">
        <v>41</v>
      </c>
      <c r="S97" s="3" t="s">
        <v>41</v>
      </c>
      <c r="T97" s="3" t="s">
        <v>41</v>
      </c>
      <c r="U97" s="3"/>
      <c r="V97" s="3"/>
      <c r="W97" s="3"/>
      <c r="X97" s="24" t="s">
        <v>541</v>
      </c>
      <c r="Y97" s="24" t="s">
        <v>43</v>
      </c>
      <c r="Z97" s="13" t="s">
        <v>542</v>
      </c>
      <c r="AA97" s="13" t="s">
        <v>508</v>
      </c>
      <c r="AB97" s="5">
        <v>18903957760</v>
      </c>
      <c r="AC97" s="5"/>
      <c r="AD97" s="5"/>
      <c r="AE97" s="5"/>
    </row>
    <row r="98" ht="54" spans="1:31">
      <c r="A98" s="5">
        <v>6</v>
      </c>
      <c r="B98" s="5" t="s">
        <v>543</v>
      </c>
      <c r="C98" s="5" t="s">
        <v>544</v>
      </c>
      <c r="D98" s="41" t="s">
        <v>545</v>
      </c>
      <c r="E98" s="39">
        <v>13000</v>
      </c>
      <c r="F98" s="3"/>
      <c r="G98" s="3"/>
      <c r="H98" s="39">
        <v>13000</v>
      </c>
      <c r="I98" s="3"/>
      <c r="J98" s="3"/>
      <c r="K98" s="3"/>
      <c r="L98" s="3">
        <v>3000</v>
      </c>
      <c r="M98" s="5">
        <v>10000</v>
      </c>
      <c r="N98" s="24">
        <v>4620</v>
      </c>
      <c r="O98" s="22">
        <f t="shared" si="5"/>
        <v>0.462</v>
      </c>
      <c r="P98" s="3" t="s">
        <v>39</v>
      </c>
      <c r="Q98" s="3" t="s">
        <v>546</v>
      </c>
      <c r="R98" s="3" t="s">
        <v>41</v>
      </c>
      <c r="S98" s="3" t="s">
        <v>41</v>
      </c>
      <c r="T98" s="3" t="s">
        <v>41</v>
      </c>
      <c r="U98" s="3"/>
      <c r="V98" s="3"/>
      <c r="W98" s="3"/>
      <c r="X98" s="24" t="s">
        <v>541</v>
      </c>
      <c r="Y98" s="24" t="s">
        <v>43</v>
      </c>
      <c r="Z98" s="13" t="s">
        <v>547</v>
      </c>
      <c r="AA98" s="13" t="s">
        <v>508</v>
      </c>
      <c r="AB98" s="5">
        <v>18903957760</v>
      </c>
      <c r="AC98" s="5"/>
      <c r="AD98" s="35"/>
      <c r="AE98" s="35"/>
    </row>
    <row r="99" ht="40.5" spans="1:31">
      <c r="A99" s="2" t="s">
        <v>548</v>
      </c>
      <c r="B99" s="2" t="s">
        <v>549</v>
      </c>
      <c r="C99" s="2"/>
      <c r="D99" s="2"/>
      <c r="E99" s="2">
        <f>SUM(E100+E102+E106)</f>
        <v>307200</v>
      </c>
      <c r="F99" s="3"/>
      <c r="G99" s="4"/>
      <c r="H99" s="2">
        <f>SUM(H100+H102+H106)</f>
        <v>307200</v>
      </c>
      <c r="I99" s="4"/>
      <c r="J99" s="4"/>
      <c r="K99" s="4"/>
      <c r="L99" s="4"/>
      <c r="M99" s="2">
        <f>SUM(M100+M102+M106)</f>
        <v>177000</v>
      </c>
      <c r="N99" s="4">
        <f>SUM(N100+N102+N106)</f>
        <v>81410</v>
      </c>
      <c r="O99" s="22">
        <f t="shared" si="5"/>
        <v>0.459943502824859</v>
      </c>
      <c r="P99" s="3"/>
      <c r="Q99" s="4"/>
      <c r="R99" s="4"/>
      <c r="S99" s="4"/>
      <c r="T99" s="4"/>
      <c r="U99" s="3"/>
      <c r="V99" s="3"/>
      <c r="W99" s="3"/>
      <c r="X99" s="4"/>
      <c r="Y99" s="3"/>
      <c r="Z99" s="4"/>
      <c r="AA99" s="5"/>
      <c r="AB99" s="5"/>
      <c r="AC99" s="5"/>
      <c r="AD99" s="35"/>
      <c r="AE99" s="35"/>
    </row>
    <row r="100" ht="27" spans="1:31">
      <c r="A100" s="2"/>
      <c r="B100" s="2" t="s">
        <v>57</v>
      </c>
      <c r="C100" s="2"/>
      <c r="D100" s="2"/>
      <c r="E100" s="2">
        <f>SUM(E101)</f>
        <v>100000</v>
      </c>
      <c r="F100" s="3"/>
      <c r="G100" s="4"/>
      <c r="H100" s="2">
        <f>SUM(H101)</f>
        <v>100000</v>
      </c>
      <c r="I100" s="4"/>
      <c r="J100" s="4"/>
      <c r="K100" s="4"/>
      <c r="L100" s="4"/>
      <c r="M100" s="2">
        <f>SUM(M101)</f>
        <v>60000</v>
      </c>
      <c r="N100" s="4">
        <f>SUM(N101)</f>
        <v>27500</v>
      </c>
      <c r="O100" s="22">
        <f t="shared" si="5"/>
        <v>0.458333333333333</v>
      </c>
      <c r="P100" s="3"/>
      <c r="Q100" s="4"/>
      <c r="R100" s="4"/>
      <c r="S100" s="4"/>
      <c r="T100" s="4"/>
      <c r="U100" s="3"/>
      <c r="V100" s="3"/>
      <c r="W100" s="3"/>
      <c r="X100" s="4"/>
      <c r="Y100" s="3"/>
      <c r="Z100" s="4"/>
      <c r="AA100" s="5"/>
      <c r="AB100" s="5"/>
      <c r="AC100" s="5"/>
      <c r="AD100" s="35"/>
      <c r="AE100" s="35"/>
    </row>
    <row r="101" ht="67.5" spans="1:31">
      <c r="A101" s="5">
        <v>1</v>
      </c>
      <c r="B101" s="5" t="s">
        <v>550</v>
      </c>
      <c r="C101" s="5" t="s">
        <v>551</v>
      </c>
      <c r="D101" s="5" t="s">
        <v>248</v>
      </c>
      <c r="E101" s="6">
        <v>100000</v>
      </c>
      <c r="F101" s="3"/>
      <c r="G101" s="3"/>
      <c r="H101" s="6">
        <v>100000</v>
      </c>
      <c r="I101" s="3"/>
      <c r="J101" s="3"/>
      <c r="K101" s="3"/>
      <c r="L101" s="23">
        <v>40000</v>
      </c>
      <c r="M101" s="6">
        <v>60000</v>
      </c>
      <c r="N101" s="24">
        <v>27500</v>
      </c>
      <c r="O101" s="22">
        <f t="shared" si="5"/>
        <v>0.458333333333333</v>
      </c>
      <c r="P101" s="5" t="s">
        <v>552</v>
      </c>
      <c r="Q101" s="3" t="s">
        <v>553</v>
      </c>
      <c r="R101" s="3" t="s">
        <v>554</v>
      </c>
      <c r="S101" s="3" t="s">
        <v>555</v>
      </c>
      <c r="T101" s="3" t="s">
        <v>556</v>
      </c>
      <c r="U101" s="24">
        <v>3100</v>
      </c>
      <c r="V101" s="24">
        <v>0</v>
      </c>
      <c r="W101" s="24">
        <v>3100</v>
      </c>
      <c r="X101" s="3" t="s">
        <v>557</v>
      </c>
      <c r="Y101" s="24" t="s">
        <v>43</v>
      </c>
      <c r="Z101" s="13" t="s">
        <v>558</v>
      </c>
      <c r="AA101" s="5" t="s">
        <v>559</v>
      </c>
      <c r="AB101" s="5">
        <v>17839617757</v>
      </c>
      <c r="AC101" s="5"/>
      <c r="AD101" s="35"/>
      <c r="AE101" s="35"/>
    </row>
    <row r="102" ht="27" spans="1:31">
      <c r="A102" s="2"/>
      <c r="B102" s="2" t="s">
        <v>68</v>
      </c>
      <c r="C102" s="2"/>
      <c r="D102" s="2"/>
      <c r="E102" s="2">
        <f>SUM(E103:E105)</f>
        <v>127200</v>
      </c>
      <c r="F102" s="3"/>
      <c r="G102" s="4"/>
      <c r="H102" s="2">
        <f>SUM(H103:H105)</f>
        <v>127200</v>
      </c>
      <c r="I102" s="4"/>
      <c r="J102" s="4"/>
      <c r="K102" s="4"/>
      <c r="L102" s="4"/>
      <c r="M102" s="2">
        <f>SUM(M103:M105)</f>
        <v>82000</v>
      </c>
      <c r="N102" s="4">
        <f>SUM(N103:N105)</f>
        <v>37810</v>
      </c>
      <c r="O102" s="22">
        <f t="shared" si="5"/>
        <v>0.46109756097561</v>
      </c>
      <c r="P102" s="3"/>
      <c r="Q102" s="4"/>
      <c r="R102" s="4"/>
      <c r="S102" s="4"/>
      <c r="T102" s="4"/>
      <c r="U102" s="3"/>
      <c r="V102" s="3"/>
      <c r="W102" s="3"/>
      <c r="X102" s="4"/>
      <c r="Y102" s="3"/>
      <c r="Z102" s="4"/>
      <c r="AA102" s="5"/>
      <c r="AB102" s="5"/>
      <c r="AC102" s="5"/>
      <c r="AD102" s="35"/>
      <c r="AE102" s="35"/>
    </row>
    <row r="103" ht="54" spans="1:31">
      <c r="A103" s="5">
        <v>1</v>
      </c>
      <c r="B103" s="5" t="s">
        <v>560</v>
      </c>
      <c r="C103" s="5" t="s">
        <v>561</v>
      </c>
      <c r="D103" s="41" t="s">
        <v>477</v>
      </c>
      <c r="E103" s="39">
        <v>21200</v>
      </c>
      <c r="F103" s="3"/>
      <c r="G103" s="3"/>
      <c r="H103" s="39">
        <v>21200</v>
      </c>
      <c r="I103" s="3"/>
      <c r="J103" s="3"/>
      <c r="K103" s="3"/>
      <c r="L103" s="23">
        <v>3000</v>
      </c>
      <c r="M103" s="5">
        <v>12000</v>
      </c>
      <c r="N103" s="24">
        <v>5500</v>
      </c>
      <c r="O103" s="22">
        <f t="shared" si="5"/>
        <v>0.458333333333333</v>
      </c>
      <c r="P103" s="5" t="s">
        <v>562</v>
      </c>
      <c r="Q103" s="3" t="s">
        <v>563</v>
      </c>
      <c r="R103" s="3" t="s">
        <v>564</v>
      </c>
      <c r="S103" s="3" t="s">
        <v>41</v>
      </c>
      <c r="T103" s="3" t="s">
        <v>565</v>
      </c>
      <c r="U103" s="3">
        <v>50</v>
      </c>
      <c r="V103" s="24"/>
      <c r="W103" s="3">
        <v>50</v>
      </c>
      <c r="X103" s="24" t="s">
        <v>566</v>
      </c>
      <c r="Y103" s="24" t="s">
        <v>43</v>
      </c>
      <c r="Z103" s="24" t="s">
        <v>566</v>
      </c>
      <c r="AA103" s="13"/>
      <c r="AB103" s="5"/>
      <c r="AC103" s="5" t="s">
        <v>283</v>
      </c>
      <c r="AD103" s="35"/>
      <c r="AE103" s="5">
        <v>13507641903</v>
      </c>
    </row>
    <row r="104" ht="81" spans="1:31">
      <c r="A104" s="5">
        <v>2</v>
      </c>
      <c r="B104" s="5" t="s">
        <v>567</v>
      </c>
      <c r="C104" s="5" t="s">
        <v>568</v>
      </c>
      <c r="D104" s="41" t="s">
        <v>477</v>
      </c>
      <c r="E104" s="39">
        <v>82000</v>
      </c>
      <c r="F104" s="3"/>
      <c r="G104" s="3"/>
      <c r="H104" s="39">
        <v>82000</v>
      </c>
      <c r="I104" s="3"/>
      <c r="J104" s="3"/>
      <c r="K104" s="3"/>
      <c r="L104" s="23">
        <v>15000</v>
      </c>
      <c r="M104" s="5">
        <v>50000</v>
      </c>
      <c r="N104" s="24">
        <v>23100</v>
      </c>
      <c r="O104" s="22">
        <f t="shared" si="5"/>
        <v>0.462</v>
      </c>
      <c r="P104" s="5" t="s">
        <v>569</v>
      </c>
      <c r="Q104" s="3" t="s">
        <v>570</v>
      </c>
      <c r="R104" s="3" t="s">
        <v>571</v>
      </c>
      <c r="S104" s="3" t="s">
        <v>41</v>
      </c>
      <c r="T104" s="3" t="s">
        <v>572</v>
      </c>
      <c r="U104" s="3">
        <v>300</v>
      </c>
      <c r="V104" s="3"/>
      <c r="W104" s="3"/>
      <c r="X104" s="24" t="s">
        <v>573</v>
      </c>
      <c r="Y104" s="24" t="s">
        <v>43</v>
      </c>
      <c r="Z104" s="24" t="s">
        <v>573</v>
      </c>
      <c r="AA104" s="13" t="s">
        <v>574</v>
      </c>
      <c r="AB104" s="5">
        <v>13461834927</v>
      </c>
      <c r="AC104" s="5"/>
      <c r="AD104" s="5"/>
      <c r="AE104" s="5"/>
    </row>
    <row r="105" ht="81" spans="1:31">
      <c r="A105" s="5">
        <v>3</v>
      </c>
      <c r="B105" s="5" t="s">
        <v>575</v>
      </c>
      <c r="C105" s="5" t="s">
        <v>576</v>
      </c>
      <c r="D105" s="41" t="s">
        <v>577</v>
      </c>
      <c r="E105" s="39">
        <v>24000</v>
      </c>
      <c r="F105" s="3"/>
      <c r="G105" s="3"/>
      <c r="H105" s="39">
        <v>24000</v>
      </c>
      <c r="I105" s="3"/>
      <c r="J105" s="3"/>
      <c r="K105" s="3"/>
      <c r="L105" s="23">
        <v>1500</v>
      </c>
      <c r="M105" s="5">
        <v>20000</v>
      </c>
      <c r="N105" s="24">
        <v>9210</v>
      </c>
      <c r="O105" s="22">
        <f t="shared" si="5"/>
        <v>0.4605</v>
      </c>
      <c r="P105" s="5" t="s">
        <v>578</v>
      </c>
      <c r="Q105" s="3" t="s">
        <v>579</v>
      </c>
      <c r="R105" s="3" t="s">
        <v>580</v>
      </c>
      <c r="S105" s="3" t="s">
        <v>41</v>
      </c>
      <c r="T105" s="3" t="s">
        <v>581</v>
      </c>
      <c r="U105" s="3">
        <v>300</v>
      </c>
      <c r="V105" s="3"/>
      <c r="W105" s="3">
        <v>300</v>
      </c>
      <c r="X105" s="3" t="s">
        <v>558</v>
      </c>
      <c r="Y105" s="24" t="s">
        <v>43</v>
      </c>
      <c r="Z105" s="3" t="s">
        <v>558</v>
      </c>
      <c r="AA105" s="13" t="s">
        <v>582</v>
      </c>
      <c r="AB105" s="5">
        <v>13839932739</v>
      </c>
      <c r="AC105" s="5"/>
      <c r="AD105" s="35"/>
      <c r="AE105" s="35"/>
    </row>
    <row r="106" ht="27" spans="1:31">
      <c r="A106" s="2"/>
      <c r="B106" s="2" t="s">
        <v>48</v>
      </c>
      <c r="C106" s="2"/>
      <c r="D106" s="42"/>
      <c r="E106" s="40">
        <f>SUM(E107)</f>
        <v>80000</v>
      </c>
      <c r="F106" s="3"/>
      <c r="G106" s="18"/>
      <c r="H106" s="40">
        <f>SUM(H107)</f>
        <v>80000</v>
      </c>
      <c r="I106" s="18"/>
      <c r="J106" s="18"/>
      <c r="K106" s="18"/>
      <c r="L106" s="18"/>
      <c r="M106" s="40">
        <f>SUM(M107)</f>
        <v>35000</v>
      </c>
      <c r="N106" s="18">
        <f>SUM(N107)</f>
        <v>16100</v>
      </c>
      <c r="O106" s="22">
        <f t="shared" si="5"/>
        <v>0.46</v>
      </c>
      <c r="P106" s="3"/>
      <c r="Q106" s="4"/>
      <c r="R106" s="4"/>
      <c r="S106" s="4"/>
      <c r="T106" s="4"/>
      <c r="U106" s="3"/>
      <c r="V106" s="3"/>
      <c r="W106" s="3"/>
      <c r="X106" s="4"/>
      <c r="Y106" s="24"/>
      <c r="Z106" s="8"/>
      <c r="AA106" s="13"/>
      <c r="AB106" s="5"/>
      <c r="AC106" s="5"/>
      <c r="AD106" s="35"/>
      <c r="AE106" s="35"/>
    </row>
    <row r="107" ht="162" spans="1:31">
      <c r="A107" s="5">
        <v>1</v>
      </c>
      <c r="B107" s="5" t="s">
        <v>583</v>
      </c>
      <c r="C107" s="5" t="s">
        <v>584</v>
      </c>
      <c r="D107" s="5" t="s">
        <v>346</v>
      </c>
      <c r="E107" s="5">
        <v>80000</v>
      </c>
      <c r="F107" s="3"/>
      <c r="G107" s="3"/>
      <c r="H107" s="5">
        <v>80000</v>
      </c>
      <c r="I107" s="3"/>
      <c r="J107" s="3"/>
      <c r="K107" s="3"/>
      <c r="L107" s="3"/>
      <c r="M107" s="5">
        <v>35000</v>
      </c>
      <c r="N107" s="24">
        <v>16100</v>
      </c>
      <c r="O107" s="22">
        <f t="shared" si="5"/>
        <v>0.46</v>
      </c>
      <c r="P107" s="3" t="s">
        <v>325</v>
      </c>
      <c r="Q107" s="3" t="s">
        <v>585</v>
      </c>
      <c r="R107" s="3" t="s">
        <v>586</v>
      </c>
      <c r="S107" s="3" t="s">
        <v>41</v>
      </c>
      <c r="T107" s="3" t="s">
        <v>587</v>
      </c>
      <c r="U107" s="3">
        <v>100000</v>
      </c>
      <c r="V107" s="3">
        <v>0</v>
      </c>
      <c r="W107" s="3">
        <v>100000</v>
      </c>
      <c r="X107" s="3" t="s">
        <v>588</v>
      </c>
      <c r="Y107" s="3" t="s">
        <v>94</v>
      </c>
      <c r="Z107" s="3" t="s">
        <v>588</v>
      </c>
      <c r="AA107" s="5" t="s">
        <v>582</v>
      </c>
      <c r="AB107" s="5" t="s">
        <v>589</v>
      </c>
      <c r="AC107" s="5" t="s">
        <v>590</v>
      </c>
      <c r="AD107" s="5" t="s">
        <v>97</v>
      </c>
      <c r="AE107" s="5" t="s">
        <v>591</v>
      </c>
    </row>
    <row r="108" ht="27" spans="1:31">
      <c r="A108" s="2" t="s">
        <v>592</v>
      </c>
      <c r="B108" s="2" t="s">
        <v>593</v>
      </c>
      <c r="C108" s="2"/>
      <c r="D108" s="2"/>
      <c r="E108" s="2">
        <f>SUM(E109+E113+E115)</f>
        <v>598000</v>
      </c>
      <c r="F108" s="3"/>
      <c r="G108" s="4"/>
      <c r="H108" s="2">
        <f>SUM(H109+H113+H115)</f>
        <v>598000</v>
      </c>
      <c r="I108" s="4"/>
      <c r="J108" s="4"/>
      <c r="K108" s="4"/>
      <c r="L108" s="4"/>
      <c r="M108" s="2">
        <f>SUM(M109+M113+M115)</f>
        <v>231000</v>
      </c>
      <c r="N108" s="4">
        <f>SUM(N109+N113+N115)</f>
        <v>106580</v>
      </c>
      <c r="O108" s="22">
        <f t="shared" si="5"/>
        <v>0.461385281385281</v>
      </c>
      <c r="P108" s="3"/>
      <c r="Q108" s="4"/>
      <c r="R108" s="4"/>
      <c r="S108" s="4"/>
      <c r="T108" s="4"/>
      <c r="U108" s="3"/>
      <c r="V108" s="3"/>
      <c r="W108" s="3"/>
      <c r="X108" s="4"/>
      <c r="Y108" s="3"/>
      <c r="Z108" s="4"/>
      <c r="AA108" s="5"/>
      <c r="AB108" s="5"/>
      <c r="AC108" s="5"/>
      <c r="AD108" s="35"/>
      <c r="AE108" s="35"/>
    </row>
    <row r="109" ht="27" spans="1:31">
      <c r="A109" s="2"/>
      <c r="B109" s="2" t="s">
        <v>594</v>
      </c>
      <c r="C109" s="2"/>
      <c r="D109" s="2"/>
      <c r="E109" s="2">
        <f>SUM(E110:E112)</f>
        <v>291000</v>
      </c>
      <c r="F109" s="3"/>
      <c r="G109" s="4"/>
      <c r="H109" s="2">
        <f>SUM(H110:H112)</f>
        <v>291000</v>
      </c>
      <c r="I109" s="4"/>
      <c r="J109" s="4"/>
      <c r="K109" s="4"/>
      <c r="L109" s="4"/>
      <c r="M109" s="2">
        <f>SUM(M110:M112)</f>
        <v>131000</v>
      </c>
      <c r="N109" s="4">
        <f>SUM(N110:N112)</f>
        <v>59160</v>
      </c>
      <c r="O109" s="22">
        <f t="shared" si="5"/>
        <v>0.451603053435114</v>
      </c>
      <c r="P109" s="3"/>
      <c r="Q109" s="4"/>
      <c r="R109" s="4"/>
      <c r="S109" s="4"/>
      <c r="T109" s="4"/>
      <c r="U109" s="3"/>
      <c r="V109" s="3"/>
      <c r="W109" s="3"/>
      <c r="X109" s="4"/>
      <c r="Y109" s="3"/>
      <c r="Z109" s="4"/>
      <c r="AA109" s="5"/>
      <c r="AB109" s="5"/>
      <c r="AC109" s="5"/>
      <c r="AD109" s="35"/>
      <c r="AE109" s="35"/>
    </row>
    <row r="110" ht="108" spans="1:31">
      <c r="A110" s="5">
        <v>1</v>
      </c>
      <c r="B110" s="5" t="s">
        <v>595</v>
      </c>
      <c r="C110" s="5" t="s">
        <v>596</v>
      </c>
      <c r="D110" s="5" t="s">
        <v>271</v>
      </c>
      <c r="E110" s="5">
        <v>240000</v>
      </c>
      <c r="F110" s="3"/>
      <c r="G110" s="3"/>
      <c r="H110" s="5">
        <v>240000</v>
      </c>
      <c r="I110" s="3"/>
      <c r="J110" s="3"/>
      <c r="K110" s="3"/>
      <c r="L110" s="3">
        <v>140000</v>
      </c>
      <c r="M110" s="5">
        <v>100000</v>
      </c>
      <c r="N110" s="24">
        <v>45130</v>
      </c>
      <c r="O110" s="22">
        <f t="shared" si="5"/>
        <v>0.4513</v>
      </c>
      <c r="P110" s="46" t="s">
        <v>597</v>
      </c>
      <c r="Q110" s="3" t="s">
        <v>598</v>
      </c>
      <c r="R110" s="3" t="s">
        <v>599</v>
      </c>
      <c r="S110" s="3" t="s">
        <v>600</v>
      </c>
      <c r="T110" s="3" t="s">
        <v>505</v>
      </c>
      <c r="U110" s="3"/>
      <c r="V110" s="3"/>
      <c r="W110" s="3"/>
      <c r="X110" s="3" t="s">
        <v>506</v>
      </c>
      <c r="Y110" s="3"/>
      <c r="Z110" s="5" t="s">
        <v>558</v>
      </c>
      <c r="AA110" s="49"/>
      <c r="AB110" s="38"/>
      <c r="AC110" s="49"/>
      <c r="AD110" s="49"/>
      <c r="AE110" s="38"/>
    </row>
    <row r="111" ht="108" spans="1:31">
      <c r="A111" s="5">
        <v>2</v>
      </c>
      <c r="B111" s="5" t="s">
        <v>601</v>
      </c>
      <c r="C111" s="5" t="s">
        <v>602</v>
      </c>
      <c r="D111" s="41" t="s">
        <v>603</v>
      </c>
      <c r="E111" s="39">
        <v>22000</v>
      </c>
      <c r="F111" s="3"/>
      <c r="G111" s="3"/>
      <c r="H111" s="39">
        <v>22000</v>
      </c>
      <c r="I111" s="3"/>
      <c r="J111" s="3"/>
      <c r="K111" s="3"/>
      <c r="L111" s="23">
        <v>7000</v>
      </c>
      <c r="M111" s="5">
        <v>15000</v>
      </c>
      <c r="N111" s="24">
        <v>6800</v>
      </c>
      <c r="O111" s="22">
        <f t="shared" si="5"/>
        <v>0.453333333333333</v>
      </c>
      <c r="P111" s="3" t="s">
        <v>325</v>
      </c>
      <c r="Q111" s="3" t="s">
        <v>604</v>
      </c>
      <c r="R111" s="3" t="s">
        <v>41</v>
      </c>
      <c r="S111" s="3" t="s">
        <v>41</v>
      </c>
      <c r="T111" s="3" t="s">
        <v>605</v>
      </c>
      <c r="U111" s="28"/>
      <c r="V111" s="24"/>
      <c r="W111" s="28"/>
      <c r="X111" s="3" t="s">
        <v>606</v>
      </c>
      <c r="Y111" s="24" t="s">
        <v>43</v>
      </c>
      <c r="Z111" s="36" t="s">
        <v>473</v>
      </c>
      <c r="AA111" s="6" t="s">
        <v>607</v>
      </c>
      <c r="AB111" s="5">
        <v>13839609698</v>
      </c>
      <c r="AC111" s="6" t="s">
        <v>608</v>
      </c>
      <c r="AD111" s="5"/>
      <c r="AE111" s="5">
        <v>13639658189</v>
      </c>
    </row>
    <row r="112" ht="108" spans="1:31">
      <c r="A112" s="5">
        <v>3</v>
      </c>
      <c r="B112" s="5" t="s">
        <v>609</v>
      </c>
      <c r="C112" s="5" t="s">
        <v>610</v>
      </c>
      <c r="D112" s="5" t="s">
        <v>603</v>
      </c>
      <c r="E112" s="39">
        <v>29000</v>
      </c>
      <c r="F112" s="3"/>
      <c r="G112" s="3"/>
      <c r="H112" s="39">
        <v>29000</v>
      </c>
      <c r="I112" s="3"/>
      <c r="J112" s="3"/>
      <c r="K112" s="3"/>
      <c r="L112" s="23">
        <v>13000</v>
      </c>
      <c r="M112" s="5">
        <v>16000</v>
      </c>
      <c r="N112" s="24">
        <v>7230</v>
      </c>
      <c r="O112" s="22">
        <f t="shared" si="5"/>
        <v>0.451875</v>
      </c>
      <c r="P112" s="3" t="s">
        <v>325</v>
      </c>
      <c r="Q112" s="3" t="s">
        <v>611</v>
      </c>
      <c r="R112" s="3" t="s">
        <v>41</v>
      </c>
      <c r="S112" s="3" t="s">
        <v>41</v>
      </c>
      <c r="T112" s="3" t="s">
        <v>41</v>
      </c>
      <c r="U112" s="3"/>
      <c r="V112" s="3"/>
      <c r="W112" s="3"/>
      <c r="X112" s="3" t="s">
        <v>612</v>
      </c>
      <c r="Y112" s="24" t="s">
        <v>43</v>
      </c>
      <c r="Z112" s="3" t="s">
        <v>612</v>
      </c>
      <c r="AA112" s="13" t="s">
        <v>613</v>
      </c>
      <c r="AB112" s="5">
        <v>13939633066</v>
      </c>
      <c r="AC112" s="5"/>
      <c r="AD112" s="35"/>
      <c r="AE112" s="35"/>
    </row>
    <row r="113" ht="27" spans="1:31">
      <c r="A113" s="2"/>
      <c r="B113" s="2" t="s">
        <v>35</v>
      </c>
      <c r="C113" s="2"/>
      <c r="D113" s="2"/>
      <c r="E113" s="40">
        <f>SUM(E114)</f>
        <v>140000</v>
      </c>
      <c r="F113" s="3"/>
      <c r="G113" s="18"/>
      <c r="H113" s="40">
        <f>SUM(H114)</f>
        <v>140000</v>
      </c>
      <c r="I113" s="18"/>
      <c r="J113" s="18"/>
      <c r="K113" s="18"/>
      <c r="L113" s="18"/>
      <c r="M113" s="40">
        <f>SUM(M114)</f>
        <v>30000</v>
      </c>
      <c r="N113" s="18">
        <f>SUM(N114)</f>
        <v>13620</v>
      </c>
      <c r="O113" s="22">
        <f t="shared" si="5"/>
        <v>0.454</v>
      </c>
      <c r="P113" s="3"/>
      <c r="Q113" s="4"/>
      <c r="R113" s="4"/>
      <c r="S113" s="4"/>
      <c r="T113" s="4"/>
      <c r="U113" s="3"/>
      <c r="V113" s="3"/>
      <c r="W113" s="3"/>
      <c r="X113" s="4"/>
      <c r="Y113" s="24"/>
      <c r="Z113" s="8"/>
      <c r="AA113" s="13"/>
      <c r="AB113" s="5"/>
      <c r="AC113" s="5"/>
      <c r="AD113" s="35"/>
      <c r="AE113" s="35"/>
    </row>
    <row r="114" ht="54" spans="1:31">
      <c r="A114" s="5">
        <v>1</v>
      </c>
      <c r="B114" s="5" t="s">
        <v>614</v>
      </c>
      <c r="C114" s="5" t="s">
        <v>615</v>
      </c>
      <c r="D114" s="5" t="s">
        <v>616</v>
      </c>
      <c r="E114" s="5">
        <v>140000</v>
      </c>
      <c r="F114" s="3"/>
      <c r="G114" s="3"/>
      <c r="H114" s="5">
        <v>140000</v>
      </c>
      <c r="I114" s="3"/>
      <c r="J114" s="3"/>
      <c r="K114" s="3"/>
      <c r="L114" s="23">
        <v>70000</v>
      </c>
      <c r="M114" s="5">
        <v>30000</v>
      </c>
      <c r="N114" s="24">
        <v>13620</v>
      </c>
      <c r="O114" s="22">
        <f t="shared" si="5"/>
        <v>0.454</v>
      </c>
      <c r="P114" s="5" t="s">
        <v>617</v>
      </c>
      <c r="Q114" s="3" t="s">
        <v>618</v>
      </c>
      <c r="R114" s="3" t="s">
        <v>619</v>
      </c>
      <c r="S114" s="3" t="s">
        <v>620</v>
      </c>
      <c r="T114" s="3" t="s">
        <v>41</v>
      </c>
      <c r="U114" s="3"/>
      <c r="V114" s="3"/>
      <c r="W114" s="3"/>
      <c r="X114" s="3" t="s">
        <v>621</v>
      </c>
      <c r="Y114" s="24"/>
      <c r="Z114" s="5" t="s">
        <v>473</v>
      </c>
      <c r="AA114" s="13"/>
      <c r="AB114" s="5"/>
      <c r="AC114" s="5"/>
      <c r="AD114" s="35"/>
      <c r="AE114" s="35"/>
    </row>
    <row r="115" ht="27" spans="1:31">
      <c r="A115" s="2"/>
      <c r="B115" s="2" t="s">
        <v>88</v>
      </c>
      <c r="C115" s="2"/>
      <c r="D115" s="2"/>
      <c r="E115" s="2">
        <f>SUM(E116:E117)</f>
        <v>167000</v>
      </c>
      <c r="F115" s="3"/>
      <c r="G115" s="4"/>
      <c r="H115" s="2">
        <f>SUM(H116:H117)</f>
        <v>167000</v>
      </c>
      <c r="I115" s="4"/>
      <c r="J115" s="4"/>
      <c r="K115" s="4"/>
      <c r="L115" s="4"/>
      <c r="M115" s="2">
        <f>SUM(M116:M117)</f>
        <v>70000</v>
      </c>
      <c r="N115" s="4">
        <f>SUM(N116:N117)</f>
        <v>33800</v>
      </c>
      <c r="O115" s="22">
        <f t="shared" si="5"/>
        <v>0.482857142857143</v>
      </c>
      <c r="P115" s="3"/>
      <c r="Q115" s="4"/>
      <c r="R115" s="4"/>
      <c r="S115" s="4"/>
      <c r="T115" s="4"/>
      <c r="U115" s="3"/>
      <c r="V115" s="3"/>
      <c r="W115" s="3"/>
      <c r="X115" s="4"/>
      <c r="Y115" s="24"/>
      <c r="Z115" s="4"/>
      <c r="AA115" s="13"/>
      <c r="AB115" s="5"/>
      <c r="AC115" s="5"/>
      <c r="AD115" s="35"/>
      <c r="AE115" s="35"/>
    </row>
    <row r="116" ht="121.5" spans="1:31">
      <c r="A116" s="5">
        <v>1</v>
      </c>
      <c r="B116" s="5" t="s">
        <v>622</v>
      </c>
      <c r="C116" s="5" t="s">
        <v>623</v>
      </c>
      <c r="D116" s="5" t="s">
        <v>624</v>
      </c>
      <c r="E116" s="5">
        <v>40000</v>
      </c>
      <c r="F116" s="3"/>
      <c r="G116" s="3"/>
      <c r="H116" s="5">
        <v>40000</v>
      </c>
      <c r="I116" s="3"/>
      <c r="J116" s="3"/>
      <c r="K116" s="3"/>
      <c r="L116" s="3"/>
      <c r="M116" s="5">
        <v>20000</v>
      </c>
      <c r="N116" s="24">
        <v>9500</v>
      </c>
      <c r="O116" s="22">
        <f t="shared" si="5"/>
        <v>0.475</v>
      </c>
      <c r="P116" s="3" t="s">
        <v>325</v>
      </c>
      <c r="Q116" s="3" t="s">
        <v>41</v>
      </c>
      <c r="R116" s="3" t="s">
        <v>41</v>
      </c>
      <c r="S116" s="3" t="s">
        <v>41</v>
      </c>
      <c r="T116" s="3" t="s">
        <v>41</v>
      </c>
      <c r="U116" s="3"/>
      <c r="V116" s="3"/>
      <c r="W116" s="3"/>
      <c r="X116" s="3" t="s">
        <v>625</v>
      </c>
      <c r="Y116" s="3"/>
      <c r="Z116" s="5" t="s">
        <v>473</v>
      </c>
      <c r="AA116" s="38"/>
      <c r="AB116" s="38"/>
      <c r="AC116" s="38"/>
      <c r="AD116" s="38"/>
      <c r="AE116" s="38"/>
    </row>
    <row r="117" ht="121.5" spans="1:31">
      <c r="A117" s="5">
        <v>2</v>
      </c>
      <c r="B117" s="5" t="s">
        <v>626</v>
      </c>
      <c r="C117" s="5" t="s">
        <v>627</v>
      </c>
      <c r="D117" s="5" t="s">
        <v>354</v>
      </c>
      <c r="E117" s="5">
        <v>127000</v>
      </c>
      <c r="F117" s="3"/>
      <c r="G117" s="3"/>
      <c r="H117" s="5">
        <v>127000</v>
      </c>
      <c r="I117" s="3"/>
      <c r="J117" s="3"/>
      <c r="K117" s="3"/>
      <c r="L117" s="3"/>
      <c r="M117" s="5">
        <v>50000</v>
      </c>
      <c r="N117" s="24">
        <v>24300</v>
      </c>
      <c r="O117" s="22">
        <f t="shared" si="5"/>
        <v>0.486</v>
      </c>
      <c r="P117" s="3" t="s">
        <v>325</v>
      </c>
      <c r="Q117" s="3" t="s">
        <v>628</v>
      </c>
      <c r="R117" s="3" t="s">
        <v>629</v>
      </c>
      <c r="S117" s="3" t="s">
        <v>630</v>
      </c>
      <c r="T117" s="3" t="s">
        <v>631</v>
      </c>
      <c r="U117" s="3">
        <v>772</v>
      </c>
      <c r="V117" s="3">
        <v>128</v>
      </c>
      <c r="W117" s="3">
        <v>644</v>
      </c>
      <c r="X117" s="3" t="s">
        <v>632</v>
      </c>
      <c r="Y117" s="3" t="s">
        <v>94</v>
      </c>
      <c r="Z117" s="5" t="s">
        <v>473</v>
      </c>
      <c r="AA117" s="5" t="s">
        <v>607</v>
      </c>
      <c r="AB117" s="5" t="s">
        <v>633</v>
      </c>
      <c r="AC117" s="5" t="s">
        <v>634</v>
      </c>
      <c r="AD117" s="5" t="s">
        <v>97</v>
      </c>
      <c r="AE117" s="5" t="s">
        <v>635</v>
      </c>
    </row>
    <row r="118" ht="40.5" spans="1:31">
      <c r="A118" s="2" t="s">
        <v>636</v>
      </c>
      <c r="B118" s="2" t="s">
        <v>637</v>
      </c>
      <c r="C118" s="2"/>
      <c r="D118" s="2"/>
      <c r="E118" s="2">
        <f>SUM(E119+E121+E124)</f>
        <v>242400</v>
      </c>
      <c r="F118" s="3"/>
      <c r="G118" s="4"/>
      <c r="H118" s="2">
        <f>SUM(H119+H121+H124)</f>
        <v>242400</v>
      </c>
      <c r="I118" s="4"/>
      <c r="J118" s="4"/>
      <c r="K118" s="4"/>
      <c r="L118" s="4"/>
      <c r="M118" s="2">
        <f>SUM(M119+M121+M124)</f>
        <v>119000</v>
      </c>
      <c r="N118" s="4">
        <f>SUM(N119+N121+N124)</f>
        <v>34500</v>
      </c>
      <c r="O118" s="22">
        <f t="shared" si="5"/>
        <v>0.289915966386555</v>
      </c>
      <c r="P118" s="3"/>
      <c r="Q118" s="4"/>
      <c r="R118" s="4"/>
      <c r="S118" s="4"/>
      <c r="T118" s="4"/>
      <c r="U118" s="3"/>
      <c r="V118" s="3"/>
      <c r="W118" s="3"/>
      <c r="X118" s="4"/>
      <c r="Y118" s="3"/>
      <c r="Z118" s="4"/>
      <c r="AA118" s="5"/>
      <c r="AB118" s="5"/>
      <c r="AC118" s="5"/>
      <c r="AD118" s="35"/>
      <c r="AE118" s="35"/>
    </row>
    <row r="119" ht="27" spans="1:31">
      <c r="A119" s="2"/>
      <c r="B119" s="2" t="s">
        <v>57</v>
      </c>
      <c r="C119" s="2"/>
      <c r="D119" s="2"/>
      <c r="E119" s="2">
        <f>SUM(E120)</f>
        <v>13000</v>
      </c>
      <c r="F119" s="3"/>
      <c r="G119" s="4"/>
      <c r="H119" s="2">
        <f>SUM(H120)</f>
        <v>13000</v>
      </c>
      <c r="I119" s="4"/>
      <c r="J119" s="4"/>
      <c r="K119" s="4"/>
      <c r="L119" s="4"/>
      <c r="M119" s="2">
        <f>SUM(M120)</f>
        <v>9000</v>
      </c>
      <c r="N119" s="4">
        <f>SUM(N120)</f>
        <v>4100</v>
      </c>
      <c r="O119" s="22">
        <f t="shared" si="5"/>
        <v>0.455555555555556</v>
      </c>
      <c r="P119" s="3"/>
      <c r="Q119" s="4"/>
      <c r="R119" s="4"/>
      <c r="S119" s="4"/>
      <c r="T119" s="4"/>
      <c r="U119" s="3"/>
      <c r="V119" s="3"/>
      <c r="W119" s="3"/>
      <c r="X119" s="4"/>
      <c r="Y119" s="3"/>
      <c r="Z119" s="4"/>
      <c r="AA119" s="5"/>
      <c r="AB119" s="5"/>
      <c r="AC119" s="5"/>
      <c r="AD119" s="35"/>
      <c r="AE119" s="35"/>
    </row>
    <row r="120" ht="54" spans="1:31">
      <c r="A120" s="5">
        <v>1</v>
      </c>
      <c r="B120" s="3" t="s">
        <v>638</v>
      </c>
      <c r="C120" s="43" t="s">
        <v>639</v>
      </c>
      <c r="D120" s="43" t="s">
        <v>603</v>
      </c>
      <c r="E120" s="44">
        <v>13000</v>
      </c>
      <c r="F120" s="3"/>
      <c r="G120" s="3"/>
      <c r="H120" s="44">
        <v>13000</v>
      </c>
      <c r="I120" s="3"/>
      <c r="J120" s="3"/>
      <c r="K120" s="3"/>
      <c r="L120" s="23">
        <v>4000</v>
      </c>
      <c r="M120" s="5">
        <v>9000</v>
      </c>
      <c r="N120" s="24">
        <v>4100</v>
      </c>
      <c r="O120" s="22">
        <f t="shared" si="5"/>
        <v>0.455555555555556</v>
      </c>
      <c r="P120" s="5" t="s">
        <v>640</v>
      </c>
      <c r="Q120" s="3" t="s">
        <v>641</v>
      </c>
      <c r="R120" s="3" t="s">
        <v>41</v>
      </c>
      <c r="S120" s="3" t="s">
        <v>41</v>
      </c>
      <c r="T120" s="3" t="s">
        <v>41</v>
      </c>
      <c r="U120" s="3">
        <v>50</v>
      </c>
      <c r="V120" s="3"/>
      <c r="W120" s="3">
        <v>50</v>
      </c>
      <c r="X120" s="3" t="s">
        <v>642</v>
      </c>
      <c r="Y120" s="24" t="s">
        <v>43</v>
      </c>
      <c r="Z120" s="3" t="s">
        <v>642</v>
      </c>
      <c r="AA120" s="13" t="s">
        <v>643</v>
      </c>
      <c r="AB120" s="5">
        <v>13783317865</v>
      </c>
      <c r="AC120" s="5"/>
      <c r="AD120" s="35"/>
      <c r="AE120" s="35"/>
    </row>
    <row r="121" ht="27" spans="1:31">
      <c r="A121" s="2"/>
      <c r="B121" s="2" t="s">
        <v>644</v>
      </c>
      <c r="C121" s="2"/>
      <c r="D121" s="2"/>
      <c r="E121" s="2">
        <f>SUM(E122:E123)</f>
        <v>109400</v>
      </c>
      <c r="F121" s="3"/>
      <c r="G121" s="4"/>
      <c r="H121" s="2">
        <f>SUM(H122:H123)</f>
        <v>109400</v>
      </c>
      <c r="I121" s="4"/>
      <c r="J121" s="4"/>
      <c r="K121" s="4"/>
      <c r="L121" s="4"/>
      <c r="M121" s="2">
        <f>SUM(M122:M123)</f>
        <v>60000</v>
      </c>
      <c r="N121" s="4">
        <f>SUM(N122:N123)</f>
        <v>28400</v>
      </c>
      <c r="O121" s="22">
        <f t="shared" si="5"/>
        <v>0.473333333333333</v>
      </c>
      <c r="P121" s="3"/>
      <c r="Q121" s="4"/>
      <c r="R121" s="4"/>
      <c r="S121" s="4"/>
      <c r="T121" s="4"/>
      <c r="U121" s="3"/>
      <c r="V121" s="3"/>
      <c r="W121" s="3"/>
      <c r="X121" s="4"/>
      <c r="Y121" s="3"/>
      <c r="Z121" s="4"/>
      <c r="AA121" s="5"/>
      <c r="AB121" s="5"/>
      <c r="AC121" s="5"/>
      <c r="AD121" s="35"/>
      <c r="AE121" s="35"/>
    </row>
    <row r="122" ht="94.5" spans="1:31">
      <c r="A122" s="5">
        <v>1</v>
      </c>
      <c r="B122" s="5" t="s">
        <v>645</v>
      </c>
      <c r="C122" s="5" t="s">
        <v>646</v>
      </c>
      <c r="D122" s="5" t="s">
        <v>647</v>
      </c>
      <c r="E122" s="6">
        <v>61400</v>
      </c>
      <c r="F122" s="3"/>
      <c r="G122" s="3"/>
      <c r="H122" s="6">
        <v>61400</v>
      </c>
      <c r="I122" s="3"/>
      <c r="J122" s="3"/>
      <c r="K122" s="3"/>
      <c r="L122" s="23">
        <v>10000</v>
      </c>
      <c r="M122" s="6">
        <v>30000</v>
      </c>
      <c r="N122" s="24">
        <v>14100</v>
      </c>
      <c r="O122" s="22">
        <f t="shared" si="5"/>
        <v>0.47</v>
      </c>
      <c r="P122" s="5" t="s">
        <v>640</v>
      </c>
      <c r="Q122" s="3" t="s">
        <v>648</v>
      </c>
      <c r="R122" s="3" t="s">
        <v>41</v>
      </c>
      <c r="S122" s="3" t="s">
        <v>41</v>
      </c>
      <c r="T122" s="3" t="s">
        <v>41</v>
      </c>
      <c r="U122" s="24">
        <v>100</v>
      </c>
      <c r="V122" s="24">
        <v>0</v>
      </c>
      <c r="W122" s="24">
        <v>100</v>
      </c>
      <c r="X122" s="3" t="s">
        <v>642</v>
      </c>
      <c r="Y122" s="24" t="s">
        <v>43</v>
      </c>
      <c r="Z122" s="3" t="s">
        <v>642</v>
      </c>
      <c r="AA122" s="13" t="s">
        <v>643</v>
      </c>
      <c r="AB122" s="5">
        <v>13783317865</v>
      </c>
      <c r="AC122" s="5"/>
      <c r="AD122" s="35"/>
      <c r="AE122" s="35"/>
    </row>
    <row r="123" ht="94.5" spans="1:31">
      <c r="A123" s="5">
        <v>2</v>
      </c>
      <c r="B123" s="5" t="s">
        <v>649</v>
      </c>
      <c r="C123" s="5" t="s">
        <v>650</v>
      </c>
      <c r="D123" s="5" t="s">
        <v>651</v>
      </c>
      <c r="E123" s="6">
        <v>48000</v>
      </c>
      <c r="F123" s="3"/>
      <c r="G123" s="3"/>
      <c r="H123" s="6">
        <v>48000</v>
      </c>
      <c r="I123" s="3"/>
      <c r="J123" s="3"/>
      <c r="K123" s="3"/>
      <c r="L123" s="23">
        <v>5000</v>
      </c>
      <c r="M123" s="6">
        <v>30000</v>
      </c>
      <c r="N123" s="24">
        <v>14300</v>
      </c>
      <c r="O123" s="22">
        <f t="shared" si="5"/>
        <v>0.476666666666667</v>
      </c>
      <c r="P123" s="5" t="s">
        <v>640</v>
      </c>
      <c r="Q123" s="3" t="s">
        <v>652</v>
      </c>
      <c r="R123" s="3" t="s">
        <v>653</v>
      </c>
      <c r="S123" s="3" t="s">
        <v>41</v>
      </c>
      <c r="T123" s="3" t="s">
        <v>41</v>
      </c>
      <c r="U123" s="24">
        <v>50</v>
      </c>
      <c r="V123" s="24">
        <v>0</v>
      </c>
      <c r="W123" s="24">
        <v>50</v>
      </c>
      <c r="X123" s="3" t="s">
        <v>642</v>
      </c>
      <c r="Y123" s="24" t="s">
        <v>43</v>
      </c>
      <c r="Z123" s="3" t="s">
        <v>642</v>
      </c>
      <c r="AA123" s="13" t="s">
        <v>643</v>
      </c>
      <c r="AB123" s="5">
        <v>13783317865</v>
      </c>
      <c r="AC123" s="5"/>
      <c r="AD123" s="35"/>
      <c r="AE123" s="35"/>
    </row>
    <row r="124" ht="27" spans="1:31">
      <c r="A124" s="2"/>
      <c r="B124" s="2" t="s">
        <v>654</v>
      </c>
      <c r="C124" s="2"/>
      <c r="D124" s="2"/>
      <c r="E124" s="2">
        <f>SUM(E125)</f>
        <v>120000</v>
      </c>
      <c r="F124" s="3"/>
      <c r="G124" s="4"/>
      <c r="H124" s="2">
        <f>SUM(H125)</f>
        <v>120000</v>
      </c>
      <c r="I124" s="4"/>
      <c r="J124" s="4"/>
      <c r="K124" s="4"/>
      <c r="L124" s="4"/>
      <c r="M124" s="2">
        <f>SUM(M125)</f>
        <v>50000</v>
      </c>
      <c r="N124" s="4">
        <f>SUM(N125)</f>
        <v>2000</v>
      </c>
      <c r="O124" s="22">
        <f t="shared" si="5"/>
        <v>0.04</v>
      </c>
      <c r="P124" s="3"/>
      <c r="Q124" s="4"/>
      <c r="R124" s="4"/>
      <c r="S124" s="4"/>
      <c r="T124" s="4"/>
      <c r="U124" s="3"/>
      <c r="V124" s="3"/>
      <c r="W124" s="3"/>
      <c r="X124" s="4"/>
      <c r="Y124" s="3"/>
      <c r="Z124" s="4"/>
      <c r="AA124" s="5"/>
      <c r="AB124" s="5"/>
      <c r="AC124" s="5"/>
      <c r="AD124" s="35"/>
      <c r="AE124" s="35"/>
    </row>
    <row r="125" ht="54" spans="1:31">
      <c r="A125" s="5">
        <v>1</v>
      </c>
      <c r="B125" s="5" t="s">
        <v>655</v>
      </c>
      <c r="C125" s="5" t="s">
        <v>656</v>
      </c>
      <c r="D125" s="5" t="s">
        <v>657</v>
      </c>
      <c r="E125" s="6">
        <v>120000</v>
      </c>
      <c r="F125" s="3"/>
      <c r="G125" s="3"/>
      <c r="H125" s="6">
        <v>120000</v>
      </c>
      <c r="I125" s="3"/>
      <c r="J125" s="3"/>
      <c r="K125" s="3"/>
      <c r="L125" s="23"/>
      <c r="M125" s="5">
        <v>50000</v>
      </c>
      <c r="N125" s="24">
        <v>2000</v>
      </c>
      <c r="O125" s="22">
        <f t="shared" si="5"/>
        <v>0.04</v>
      </c>
      <c r="P125" s="3" t="s">
        <v>658</v>
      </c>
      <c r="Q125" s="3" t="s">
        <v>659</v>
      </c>
      <c r="R125" s="3" t="s">
        <v>41</v>
      </c>
      <c r="S125" s="3" t="s">
        <v>660</v>
      </c>
      <c r="T125" s="3" t="s">
        <v>41</v>
      </c>
      <c r="U125" s="3">
        <v>800</v>
      </c>
      <c r="V125" s="3"/>
      <c r="W125" s="3">
        <v>400</v>
      </c>
      <c r="X125" s="3" t="s">
        <v>661</v>
      </c>
      <c r="Y125" s="3" t="s">
        <v>43</v>
      </c>
      <c r="Z125" s="3" t="s">
        <v>661</v>
      </c>
      <c r="AA125" s="5" t="s">
        <v>662</v>
      </c>
      <c r="AB125" s="5">
        <v>13849636168</v>
      </c>
      <c r="AC125" s="5" t="s">
        <v>663</v>
      </c>
      <c r="AD125" s="35"/>
      <c r="AE125" s="35">
        <v>13839678932</v>
      </c>
    </row>
  </sheetData>
  <autoFilter ref="A2:AE125">
    <extLst/>
  </autoFilter>
  <mergeCells count="1">
    <mergeCell ref="A1:AE1"/>
  </mergeCells>
  <dataValidations count="1">
    <dataValidation type="list" allowBlank="1" showInputMessage="1" showErrorMessage="1" sqref="F3:F125">
      <formula1>"ppp,中央预算内投资,专项债"</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ZHONGHAO MA</dc:creator>
  <cp:lastModifiedBy>lenovo</cp:lastModifiedBy>
  <dcterms:created xsi:type="dcterms:W3CDTF">2021-11-21T06:46:00Z</dcterms:created>
  <cp:lastPrinted>2021-11-26T06:28:00Z</cp:lastPrinted>
  <dcterms:modified xsi:type="dcterms:W3CDTF">2022-04-18T01:44:02Z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338C4AC1884B431790DB442A1708E168</vt:lpwstr>
  </property>
  <property fmtid="{D5CDD505-2E9C-101B-9397-08002B2CF9AE}" pid="4" name="KSOReadingLayout">
    <vt:bool>false</vt:bool>
  </property>
</Properties>
</file>